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<sst xmlns="http://schemas.openxmlformats.org/spreadsheetml/2006/main" count="96" uniqueCount="54">
  <si>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</si>
  <si>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</si>
  <si>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</si>
  <si>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</si>
  <si>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</si>
  <si>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</si>
  <si>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</si>
  <si>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</si>
  <si>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</si>
  <si>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</si>
  <si>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</si>
  <si>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</si>
  <si>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</si>
  <si>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</si>
  <si>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</si>
  <si>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</si>
  <si>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</si>
  <si>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</si>
  <si>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</si>
  <si>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</si>
  <si>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</si>
  <si>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</si>
  <si>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</si>
  <si>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</si>
  <si>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</si>
  <si>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</si>
  <si>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</si>
  <si>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</si>
  <si>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</si>
  <si>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</si>
  <si>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</si>
  <si>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</si>
  <si>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2.1</t>
  </si>
  <si>
    <t>Program Rozwoju Obszarów Wiejskich na lata  2014-2020,  Gospodarka wodno-ściekowa , Budowa kanalizacji w m. Stare Kiełbonki</t>
  </si>
  <si>
    <t>010-01044</t>
  </si>
  <si>
    <t>2021 r.</t>
  </si>
  <si>
    <t>Wydatki* na programy i projekty realizowane z udziałem środków pochodzących z Unii Europejskiej 2023 rok</t>
  </si>
  <si>
    <t>2023 rok</t>
  </si>
  <si>
    <t>801-80195</t>
  </si>
  <si>
    <t>1.3</t>
  </si>
  <si>
    <t>1.4</t>
  </si>
  <si>
    <t>750-75095</t>
  </si>
  <si>
    <t>2023 r.***</t>
  </si>
  <si>
    <t>2022 r.</t>
  </si>
  <si>
    <t>900-90095</t>
  </si>
  <si>
    <t>1. Wydatki majątkowe</t>
  </si>
  <si>
    <t>1.5</t>
  </si>
  <si>
    <t>926-92601</t>
  </si>
  <si>
    <t>Regionalny Program operacyjny Województwa Warmińsko-Mazurskiego na lata 2014-2020, Środowisko przyrodnicze i racjonalne wykorzystanie zasobów, Szlak rowerowy Mrągowo-Krutyń</t>
  </si>
  <si>
    <t>Program Rozwoju Obszarów Wiejskich na lata  2014-2020,Wsparcie dla rozwoju lokalnego w ramach inicjatywy LEADER, Program w zakresie rozwoju ogólnodostępnej i niekomercyjnej infrastruktury turystycznej lub rekreacyjnej lub kulturalnej , Zagospodarowanie terenu przy placówkach oświatowych w miejscowości Piecki</t>
  </si>
  <si>
    <t>Program Operacyjny  Polska Cyfrowa na lata 2014-2020, Rozwój cyfrowy JST oraz wzmocnienie cyfrowej odporności na zagrożenia , Cyfrowa Gmina</t>
  </si>
  <si>
    <t>Program Operacyjny  Polska Cyfrowa na lata 2014-2020, Rozwój cyfrowy JST oraz wzmocnienie cyfrowej odporności na zagrożenia REACT-EU, Cyfrowa Gmina</t>
  </si>
  <si>
    <t>Program Rozwoju Obszarów Wiejskich na lata  2014-2020, Wdrażanie Lokalnej Strategii Rozwoju LGD "Mazurskie Morze" na lata 2014-2020,  Wsparcie na wdrażanie operacji w ramach strategii rozwoju lokalnego kierowanego przez społeczność, Budowa publicznego placu wraz z elementami małej architektury oraz wiaty rekreacyjnej w miejscowości Lipowo</t>
  </si>
  <si>
    <t>Załacznik nr 6 do Zarządzenia Wójta Gminy Piecki nr 140/2023 z dnia 26.07.2023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</si>
</sst>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2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11" borderId="10" xfId="52" applyNumberFormat="1" applyFont="1" applyFill="1" applyBorder="1">
      <alignment/>
      <protection/>
    </xf>
    <xf numFmtId="4" fontId="11" fillId="33" borderId="16" xfId="52" applyNumberFormat="1" applyFont="1" applyFill="1" applyBorder="1">
      <alignment/>
      <protection/>
    </xf>
    <xf numFmtId="0" fontId="4" fillId="33" borderId="13" xfId="52" applyFont="1" applyFill="1" applyBorder="1">
      <alignment/>
      <protection/>
    </xf>
    <xf numFmtId="0" fontId="3" fillId="33" borderId="13" xfId="52" applyFont="1" applyFill="1" applyBorder="1">
      <alignment/>
      <protection/>
    </xf>
    <xf numFmtId="4" fontId="11" fillId="33" borderId="13" xfId="52" applyNumberFormat="1" applyFont="1" applyFill="1" applyBorder="1">
      <alignment/>
      <protection/>
    </xf>
    <xf numFmtId="0" fontId="51" fillId="0" borderId="17" xfId="52" applyFont="1" applyBorder="1" applyAlignment="1">
      <alignment horizontal="left"/>
      <protection/>
    </xf>
    <xf numFmtId="0" fontId="51" fillId="0" borderId="0" xfId="52" applyFont="1" applyBorder="1" applyAlignment="1">
      <alignment horizontal="left"/>
      <protection/>
    </xf>
    <xf numFmtId="0" fontId="4" fillId="0" borderId="0" xfId="52" applyFont="1" applyBorder="1">
      <alignment/>
      <protection/>
    </xf>
    <xf numFmtId="4" fontId="3" fillId="4" borderId="10" xfId="52" applyNumberFormat="1" applyFont="1" applyFill="1" applyBorder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4" fontId="3" fillId="4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4" fontId="12" fillId="0" borderId="17" xfId="52" applyNumberFormat="1" applyFont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6" xfId="52" applyNumberFormat="1" applyFont="1" applyBorder="1" applyAlignment="1">
      <alignment horizont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6" xfId="52" applyFont="1" applyFill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4" fontId="12" fillId="0" borderId="27" xfId="52" applyNumberFormat="1" applyFont="1" applyBorder="1" applyAlignment="1">
      <alignment horizontal="center"/>
      <protection/>
    </xf>
    <xf numFmtId="4" fontId="12" fillId="0" borderId="28" xfId="52" applyNumberFormat="1" applyFont="1" applyBorder="1" applyAlignment="1">
      <alignment horizontal="center"/>
      <protection/>
    </xf>
    <xf numFmtId="0" fontId="3" fillId="4" borderId="12" xfId="52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4" fillId="0" borderId="27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/>
      <protection/>
    </xf>
    <xf numFmtId="0" fontId="3" fillId="4" borderId="19" xfId="52" applyFont="1" applyFill="1" applyBorder="1" applyAlignment="1">
      <alignment vertical="center"/>
      <protection/>
    </xf>
    <xf numFmtId="0" fontId="0" fillId="4" borderId="21" xfId="0" applyFill="1" applyBorder="1" applyAlignment="1">
      <alignment vertical="center"/>
    </xf>
    <xf numFmtId="0" fontId="3" fillId="4" borderId="12" xfId="52" applyFont="1" applyFill="1" applyBorder="1" applyAlignment="1">
      <alignment horizontal="center" vertical="center"/>
      <protection/>
    </xf>
    <xf numFmtId="0" fontId="1" fillId="4" borderId="26" xfId="0" applyFont="1" applyFill="1" applyBorder="1" applyAlignment="1">
      <alignment horizontal="center" vertical="center"/>
    </xf>
    <xf numFmtId="0" fontId="4" fillId="0" borderId="0" xfId="52" applyFont="1" applyAlignment="1">
      <alignment horizontal="right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26" xfId="52" applyFont="1" applyFill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wrapText="1"/>
      <protection/>
    </xf>
    <xf numFmtId="0" fontId="4" fillId="0" borderId="27" xfId="52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="115" zoomScaleNormal="115" zoomScalePageLayoutView="0" workbookViewId="0" topLeftCell="A28">
      <selection activeCell="H61" sqref="H61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11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6.5" customHeight="1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1.25" customHeight="1">
      <c r="A3" s="76" t="s">
        <v>2</v>
      </c>
      <c r="B3" s="76" t="s">
        <v>4</v>
      </c>
      <c r="C3" s="75" t="s">
        <v>5</v>
      </c>
      <c r="D3" s="75" t="s">
        <v>29</v>
      </c>
      <c r="E3" s="75" t="s">
        <v>28</v>
      </c>
      <c r="F3" s="76" t="s">
        <v>0</v>
      </c>
      <c r="G3" s="76"/>
      <c r="H3" s="76" t="s">
        <v>3</v>
      </c>
      <c r="I3" s="76"/>
      <c r="J3" s="76"/>
      <c r="K3" s="76"/>
      <c r="L3" s="76"/>
      <c r="M3" s="76"/>
      <c r="N3" s="76"/>
      <c r="O3" s="76"/>
      <c r="P3" s="76"/>
    </row>
    <row r="4" spans="1:16" ht="11.25" customHeight="1">
      <c r="A4" s="76"/>
      <c r="B4" s="76"/>
      <c r="C4" s="75"/>
      <c r="D4" s="75"/>
      <c r="E4" s="75"/>
      <c r="F4" s="75" t="s">
        <v>25</v>
      </c>
      <c r="G4" s="75" t="s">
        <v>26</v>
      </c>
      <c r="H4" s="76" t="s">
        <v>37</v>
      </c>
      <c r="I4" s="76"/>
      <c r="J4" s="76"/>
      <c r="K4" s="76"/>
      <c r="L4" s="76"/>
      <c r="M4" s="76"/>
      <c r="N4" s="76"/>
      <c r="O4" s="76"/>
      <c r="P4" s="76"/>
    </row>
    <row r="5" spans="1:16" ht="11.25" customHeight="1">
      <c r="A5" s="76"/>
      <c r="B5" s="76"/>
      <c r="C5" s="75"/>
      <c r="D5" s="75"/>
      <c r="E5" s="75"/>
      <c r="F5" s="75"/>
      <c r="G5" s="75"/>
      <c r="H5" s="75" t="s">
        <v>7</v>
      </c>
      <c r="I5" s="76" t="s">
        <v>8</v>
      </c>
      <c r="J5" s="76"/>
      <c r="K5" s="76"/>
      <c r="L5" s="76"/>
      <c r="M5" s="76"/>
      <c r="N5" s="76"/>
      <c r="O5" s="76"/>
      <c r="P5" s="76"/>
    </row>
    <row r="6" spans="1:16" ht="9.75" customHeight="1">
      <c r="A6" s="76"/>
      <c r="B6" s="76"/>
      <c r="C6" s="75"/>
      <c r="D6" s="75"/>
      <c r="E6" s="75"/>
      <c r="F6" s="75"/>
      <c r="G6" s="75"/>
      <c r="H6" s="75"/>
      <c r="I6" s="76" t="s">
        <v>9</v>
      </c>
      <c r="J6" s="76"/>
      <c r="K6" s="76"/>
      <c r="L6" s="76"/>
      <c r="M6" s="76" t="s">
        <v>6</v>
      </c>
      <c r="N6" s="76"/>
      <c r="O6" s="76"/>
      <c r="P6" s="76"/>
    </row>
    <row r="7" spans="1:16" ht="12.75" customHeight="1">
      <c r="A7" s="76"/>
      <c r="B7" s="76"/>
      <c r="C7" s="75"/>
      <c r="D7" s="75"/>
      <c r="E7" s="75"/>
      <c r="F7" s="75"/>
      <c r="G7" s="75"/>
      <c r="H7" s="75"/>
      <c r="I7" s="75" t="s">
        <v>10</v>
      </c>
      <c r="J7" s="76" t="s">
        <v>11</v>
      </c>
      <c r="K7" s="76"/>
      <c r="L7" s="76"/>
      <c r="M7" s="75" t="s">
        <v>12</v>
      </c>
      <c r="N7" s="75" t="s">
        <v>11</v>
      </c>
      <c r="O7" s="75"/>
      <c r="P7" s="75"/>
    </row>
    <row r="8" spans="1:16" ht="16.5" customHeight="1">
      <c r="A8" s="76"/>
      <c r="B8" s="76"/>
      <c r="C8" s="75"/>
      <c r="D8" s="75"/>
      <c r="E8" s="75"/>
      <c r="F8" s="75"/>
      <c r="G8" s="75"/>
      <c r="H8" s="75"/>
      <c r="I8" s="75"/>
      <c r="J8" s="17" t="s">
        <v>27</v>
      </c>
      <c r="K8" s="17" t="s">
        <v>13</v>
      </c>
      <c r="L8" s="17" t="s">
        <v>14</v>
      </c>
      <c r="M8" s="75"/>
      <c r="N8" s="18" t="s">
        <v>27</v>
      </c>
      <c r="O8" s="17" t="s">
        <v>13</v>
      </c>
      <c r="P8" s="17" t="s">
        <v>15</v>
      </c>
    </row>
    <row r="9" spans="1:16" ht="10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7">
        <v>14</v>
      </c>
      <c r="O9" s="2">
        <v>15</v>
      </c>
      <c r="P9" s="2">
        <v>16</v>
      </c>
    </row>
    <row r="10" spans="1:16" s="29" customFormat="1" ht="34.5" customHeight="1">
      <c r="A10" s="57" t="s">
        <v>45</v>
      </c>
      <c r="B10" s="58"/>
      <c r="C10" s="63" t="s">
        <v>1</v>
      </c>
      <c r="D10" s="77"/>
      <c r="E10" s="28">
        <f>E15+E23+E44+E30+E37</f>
        <v>7222349.85</v>
      </c>
      <c r="F10" s="28">
        <f aca="true" t="shared" si="0" ref="F10:P10">F15+F23+F44+F30+F37</f>
        <v>2479303.9</v>
      </c>
      <c r="G10" s="28">
        <f t="shared" si="0"/>
        <v>4743045.95</v>
      </c>
      <c r="H10" s="28">
        <f t="shared" si="0"/>
        <v>820853.85</v>
      </c>
      <c r="I10" s="28">
        <f t="shared" si="0"/>
        <v>390847.89999999997</v>
      </c>
      <c r="J10" s="28">
        <f t="shared" si="0"/>
        <v>0</v>
      </c>
      <c r="K10" s="28">
        <f t="shared" si="0"/>
        <v>0</v>
      </c>
      <c r="L10" s="28">
        <f t="shared" si="0"/>
        <v>390847.89999999997</v>
      </c>
      <c r="M10" s="28">
        <f t="shared" si="0"/>
        <v>430005.95</v>
      </c>
      <c r="N10" s="28">
        <f t="shared" si="0"/>
        <v>0</v>
      </c>
      <c r="O10" s="28">
        <f t="shared" si="0"/>
        <v>0</v>
      </c>
      <c r="P10" s="28">
        <f t="shared" si="0"/>
        <v>430005.95</v>
      </c>
    </row>
    <row r="11" spans="1:16" ht="11.25" customHeight="1">
      <c r="A11" s="79" t="s">
        <v>16</v>
      </c>
      <c r="B11" s="8" t="s">
        <v>17</v>
      </c>
      <c r="C11" s="66" t="s">
        <v>33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1.25" customHeight="1">
      <c r="A12" s="79"/>
      <c r="B12" s="3" t="s">
        <v>18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ht="11.25" customHeight="1">
      <c r="A13" s="79"/>
      <c r="B13" s="3" t="s">
        <v>19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</row>
    <row r="14" spans="1:16" ht="11.25" customHeight="1">
      <c r="A14" s="79"/>
      <c r="B14" s="3" t="s">
        <v>20</v>
      </c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</row>
    <row r="15" spans="1:16" ht="11.25" customHeight="1">
      <c r="A15" s="80"/>
      <c r="B15" s="5" t="s">
        <v>21</v>
      </c>
      <c r="C15" s="5"/>
      <c r="D15" s="6" t="s">
        <v>34</v>
      </c>
      <c r="E15" s="16">
        <f>SUM(E16:E18)</f>
        <v>2731000</v>
      </c>
      <c r="F15" s="16">
        <f>SUM(F16:F18)</f>
        <v>1463073.05</v>
      </c>
      <c r="G15" s="16">
        <f>SUM(G16:G18)</f>
        <v>1267926.95</v>
      </c>
      <c r="H15" s="16">
        <f>I15+M15</f>
        <v>418800</v>
      </c>
      <c r="I15" s="16">
        <f>SUM(J15:L15)</f>
        <v>308913.05</v>
      </c>
      <c r="J15" s="16">
        <f>SUM(J16:J18)</f>
        <v>0</v>
      </c>
      <c r="K15" s="16">
        <f>SUM(K16:K18)</f>
        <v>0</v>
      </c>
      <c r="L15" s="16">
        <v>308913.05</v>
      </c>
      <c r="M15" s="16">
        <f>SUM(N15+O15+P15)</f>
        <v>109886.95</v>
      </c>
      <c r="N15" s="16">
        <f>SUM(N16:N18)</f>
        <v>0</v>
      </c>
      <c r="O15" s="16">
        <f>SUM(O16:O18)</f>
        <v>0</v>
      </c>
      <c r="P15" s="16">
        <v>109886.95</v>
      </c>
    </row>
    <row r="16" spans="1:16" ht="11.25" customHeight="1">
      <c r="A16" s="80"/>
      <c r="B16" s="10" t="s">
        <v>35</v>
      </c>
      <c r="C16" s="49"/>
      <c r="D16" s="49"/>
      <c r="E16" s="13">
        <f>F16+G16</f>
        <v>61200</v>
      </c>
      <c r="F16" s="14">
        <v>61200</v>
      </c>
      <c r="G16" s="14">
        <v>0</v>
      </c>
      <c r="H16" s="34"/>
      <c r="I16" s="34"/>
      <c r="J16" s="34"/>
      <c r="K16" s="34"/>
      <c r="L16" s="34"/>
      <c r="M16" s="34"/>
      <c r="N16" s="32"/>
      <c r="O16" s="34"/>
      <c r="P16" s="34"/>
    </row>
    <row r="17" spans="1:16" ht="11.25" customHeight="1">
      <c r="A17" s="80"/>
      <c r="B17" s="10" t="s">
        <v>43</v>
      </c>
      <c r="C17" s="49"/>
      <c r="D17" s="49"/>
      <c r="E17" s="13">
        <f>F17+G17</f>
        <v>2251000</v>
      </c>
      <c r="F17" s="14">
        <v>1092960</v>
      </c>
      <c r="G17" s="14">
        <v>1158040</v>
      </c>
      <c r="H17" s="34"/>
      <c r="I17" s="34"/>
      <c r="J17" s="34"/>
      <c r="K17" s="34"/>
      <c r="L17" s="34"/>
      <c r="M17" s="34"/>
      <c r="N17" s="32"/>
      <c r="O17" s="34"/>
      <c r="P17" s="34"/>
    </row>
    <row r="18" spans="1:16" ht="13.5" customHeight="1">
      <c r="A18" s="81"/>
      <c r="B18" s="12" t="s">
        <v>42</v>
      </c>
      <c r="C18" s="49"/>
      <c r="D18" s="49"/>
      <c r="E18" s="15">
        <f>F18+G18</f>
        <v>418800</v>
      </c>
      <c r="F18" s="15">
        <f>I15</f>
        <v>308913.05</v>
      </c>
      <c r="G18" s="15">
        <f>M15</f>
        <v>109886.95</v>
      </c>
      <c r="H18" s="34"/>
      <c r="I18" s="34"/>
      <c r="J18" s="34"/>
      <c r="K18" s="34"/>
      <c r="L18" s="34"/>
      <c r="M18" s="34"/>
      <c r="N18" s="32"/>
      <c r="O18" s="34"/>
      <c r="P18" s="34"/>
    </row>
    <row r="19" spans="1:16" ht="11.25" customHeight="1">
      <c r="A19" s="79" t="s">
        <v>31</v>
      </c>
      <c r="B19" s="8" t="s">
        <v>17</v>
      </c>
      <c r="C19" s="66" t="s">
        <v>49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ht="11.25" customHeight="1">
      <c r="A20" s="79"/>
      <c r="B20" s="3" t="s">
        <v>18</v>
      </c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</row>
    <row r="21" spans="1:16" ht="11.25" customHeight="1">
      <c r="A21" s="79"/>
      <c r="B21" s="3" t="s">
        <v>19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11.25" customHeight="1">
      <c r="A22" s="79"/>
      <c r="B22" s="3" t="s">
        <v>20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16.5" customHeight="1">
      <c r="A23" s="80"/>
      <c r="B23" s="5" t="s">
        <v>21</v>
      </c>
      <c r="C23" s="5"/>
      <c r="D23" s="6" t="s">
        <v>38</v>
      </c>
      <c r="E23" s="16">
        <f>SUM(E24:E25)</f>
        <v>85000</v>
      </c>
      <c r="F23" s="16">
        <f>SUM(F24:F25)</f>
        <v>32097</v>
      </c>
      <c r="G23" s="16">
        <f>SUM(G24:G25)</f>
        <v>52903</v>
      </c>
      <c r="H23" s="16">
        <f>I23+M23</f>
        <v>85000</v>
      </c>
      <c r="I23" s="16">
        <f>SUM(J23:L23)</f>
        <v>32097</v>
      </c>
      <c r="J23" s="16">
        <f>SUM(J24:J25)</f>
        <v>0</v>
      </c>
      <c r="K23" s="16">
        <f>SUM(K24:K25)</f>
        <v>0</v>
      </c>
      <c r="L23" s="16">
        <v>32097</v>
      </c>
      <c r="M23" s="16">
        <f>SUM(N23+O23+P23)</f>
        <v>52903</v>
      </c>
      <c r="N23" s="16">
        <f>SUM(N24:N25)</f>
        <v>0</v>
      </c>
      <c r="O23" s="16">
        <f>SUM(O24:O25)</f>
        <v>0</v>
      </c>
      <c r="P23" s="16">
        <v>52903</v>
      </c>
    </row>
    <row r="24" spans="1:16" ht="11.25">
      <c r="A24" s="80"/>
      <c r="B24" s="10" t="s">
        <v>43</v>
      </c>
      <c r="C24" s="49"/>
      <c r="D24" s="49"/>
      <c r="E24" s="13">
        <f>F24+G24</f>
        <v>0</v>
      </c>
      <c r="F24" s="14">
        <v>0</v>
      </c>
      <c r="G24" s="14">
        <v>0</v>
      </c>
      <c r="H24" s="34"/>
      <c r="I24" s="34"/>
      <c r="J24" s="34"/>
      <c r="K24" s="34"/>
      <c r="L24" s="34"/>
      <c r="M24" s="34"/>
      <c r="N24" s="32"/>
      <c r="O24" s="34"/>
      <c r="P24" s="34"/>
    </row>
    <row r="25" spans="1:25" s="11" customFormat="1" ht="14.25" customHeight="1">
      <c r="A25" s="81"/>
      <c r="B25" s="12" t="s">
        <v>42</v>
      </c>
      <c r="C25" s="49"/>
      <c r="D25" s="49"/>
      <c r="E25" s="15">
        <f>F25+G25</f>
        <v>85000</v>
      </c>
      <c r="F25" s="15">
        <f>I23</f>
        <v>32097</v>
      </c>
      <c r="G25" s="15">
        <f>M23</f>
        <v>52903</v>
      </c>
      <c r="H25" s="34"/>
      <c r="I25" s="34"/>
      <c r="J25" s="34"/>
      <c r="K25" s="34"/>
      <c r="L25" s="34"/>
      <c r="M25" s="34"/>
      <c r="N25" s="32"/>
      <c r="O25" s="34"/>
      <c r="P25" s="34"/>
      <c r="Q25" s="25"/>
      <c r="R25" s="26"/>
      <c r="S25" s="26"/>
      <c r="T25" s="26"/>
      <c r="U25" s="26"/>
      <c r="V25" s="26"/>
      <c r="W25" s="26"/>
      <c r="X25" s="26"/>
      <c r="Y25" s="26"/>
    </row>
    <row r="26" spans="1:25" s="19" customFormat="1" ht="12" customHeight="1">
      <c r="A26" s="36" t="s">
        <v>39</v>
      </c>
      <c r="B26" s="9" t="s">
        <v>17</v>
      </c>
      <c r="C26" s="66" t="s">
        <v>52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/>
      <c r="Q26" s="25"/>
      <c r="R26" s="26"/>
      <c r="S26" s="26"/>
      <c r="T26" s="26"/>
      <c r="U26" s="26"/>
      <c r="V26" s="26"/>
      <c r="W26" s="26"/>
      <c r="X26" s="26"/>
      <c r="Y26" s="26"/>
    </row>
    <row r="27" spans="1:25" s="11" customFormat="1" ht="13.5" customHeight="1">
      <c r="A27" s="37"/>
      <c r="B27" s="3" t="s">
        <v>18</v>
      </c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25"/>
      <c r="R27" s="26"/>
      <c r="S27" s="26"/>
      <c r="T27" s="26"/>
      <c r="U27" s="26"/>
      <c r="V27" s="26"/>
      <c r="W27" s="26"/>
      <c r="X27" s="26"/>
      <c r="Y27" s="26"/>
    </row>
    <row r="28" spans="1:25" ht="11.25" customHeight="1">
      <c r="A28" s="37"/>
      <c r="B28" s="3" t="s">
        <v>19</v>
      </c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25"/>
      <c r="R28" s="26"/>
      <c r="S28" s="26"/>
      <c r="T28" s="26"/>
      <c r="U28" s="26"/>
      <c r="V28" s="26"/>
      <c r="W28" s="26"/>
      <c r="X28" s="26"/>
      <c r="Y28" s="26"/>
    </row>
    <row r="29" spans="1:17" ht="11.25" customHeight="1">
      <c r="A29" s="37"/>
      <c r="B29" s="3" t="s">
        <v>20</v>
      </c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26"/>
    </row>
    <row r="30" spans="1:16" ht="16.5" customHeight="1">
      <c r="A30" s="37"/>
      <c r="B30" s="5" t="s">
        <v>21</v>
      </c>
      <c r="C30" s="22"/>
      <c r="D30" s="23" t="s">
        <v>44</v>
      </c>
      <c r="E30" s="24">
        <f>SUM(E31:E32)</f>
        <v>92153.85</v>
      </c>
      <c r="F30" s="24">
        <f>SUM(F31:F32)</f>
        <v>44602.85</v>
      </c>
      <c r="G30" s="24">
        <f>SUM(G31:G32)</f>
        <v>47551</v>
      </c>
      <c r="H30" s="24">
        <f>I30+M30</f>
        <v>92153.85</v>
      </c>
      <c r="I30" s="24">
        <f>SUM(J30:L30)</f>
        <v>44602.85</v>
      </c>
      <c r="J30" s="24">
        <f>SUM(J31:J32)</f>
        <v>0</v>
      </c>
      <c r="K30" s="24">
        <f>SUM(K31:K32)</f>
        <v>0</v>
      </c>
      <c r="L30" s="24">
        <v>44602.85</v>
      </c>
      <c r="M30" s="24">
        <f>SUM(N30+O30+P30)</f>
        <v>47551</v>
      </c>
      <c r="N30" s="24">
        <f>SUM(N31:N32)</f>
        <v>0</v>
      </c>
      <c r="O30" s="24">
        <f>SUM(O31:O32)</f>
        <v>0</v>
      </c>
      <c r="P30" s="24">
        <v>47551</v>
      </c>
    </row>
    <row r="31" spans="1:16" ht="11.25" customHeight="1">
      <c r="A31" s="38"/>
      <c r="B31" s="10" t="s">
        <v>43</v>
      </c>
      <c r="C31" s="49"/>
      <c r="D31" s="49"/>
      <c r="E31" s="13">
        <f>F31+G31</f>
        <v>0</v>
      </c>
      <c r="F31" s="14">
        <v>0</v>
      </c>
      <c r="G31" s="14">
        <v>0</v>
      </c>
      <c r="H31" s="34"/>
      <c r="I31" s="34"/>
      <c r="J31" s="34"/>
      <c r="K31" s="34"/>
      <c r="L31" s="34"/>
      <c r="M31" s="34"/>
      <c r="N31" s="32"/>
      <c r="O31" s="34"/>
      <c r="P31" s="34"/>
    </row>
    <row r="32" spans="1:16" ht="19.5" customHeight="1">
      <c r="A32" s="39"/>
      <c r="B32" s="12" t="s">
        <v>42</v>
      </c>
      <c r="C32" s="50"/>
      <c r="D32" s="50"/>
      <c r="E32" s="15">
        <f>F32+G32</f>
        <v>92153.85</v>
      </c>
      <c r="F32" s="15">
        <f>I30</f>
        <v>44602.85</v>
      </c>
      <c r="G32" s="15">
        <f>M30</f>
        <v>47551</v>
      </c>
      <c r="H32" s="34"/>
      <c r="I32" s="34"/>
      <c r="J32" s="34"/>
      <c r="K32" s="34"/>
      <c r="L32" s="34"/>
      <c r="M32" s="34"/>
      <c r="N32" s="32"/>
      <c r="O32" s="34"/>
      <c r="P32" s="34"/>
    </row>
    <row r="33" spans="1:16" ht="11.25" customHeight="1">
      <c r="A33" s="36" t="s">
        <v>40</v>
      </c>
      <c r="B33" s="9" t="s">
        <v>17</v>
      </c>
      <c r="C33" s="40" t="s">
        <v>50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1:16" ht="11.25" customHeight="1">
      <c r="A34" s="37"/>
      <c r="B34" s="3" t="s">
        <v>18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</row>
    <row r="35" spans="1:16" ht="12" customHeight="1">
      <c r="A35" s="37"/>
      <c r="B35" s="3" t="s">
        <v>19</v>
      </c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</row>
    <row r="36" spans="1:16" ht="11.25">
      <c r="A36" s="37"/>
      <c r="B36" s="3" t="s">
        <v>20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6" ht="15.75" customHeight="1">
      <c r="A37" s="37"/>
      <c r="B37" s="5" t="s">
        <v>21</v>
      </c>
      <c r="C37" s="5"/>
      <c r="D37" s="6" t="s">
        <v>41</v>
      </c>
      <c r="E37" s="16">
        <f>SUM(E38:E39)</f>
        <v>190000</v>
      </c>
      <c r="F37" s="16">
        <f>SUM(F38:F39)</f>
        <v>0</v>
      </c>
      <c r="G37" s="16">
        <f>SUM(G38:G39)</f>
        <v>190000</v>
      </c>
      <c r="H37" s="16">
        <f>I37+M37</f>
        <v>190000</v>
      </c>
      <c r="I37" s="16">
        <f>SUM(J37:L37)</f>
        <v>0</v>
      </c>
      <c r="J37" s="16">
        <f>SUM(J38:J39)</f>
        <v>0</v>
      </c>
      <c r="K37" s="16">
        <f>SUM(K38:K39)</f>
        <v>0</v>
      </c>
      <c r="L37" s="16">
        <v>0</v>
      </c>
      <c r="M37" s="16">
        <f>SUM(N37+O37+P37)</f>
        <v>190000</v>
      </c>
      <c r="N37" s="16">
        <f>SUM(N38:N39)</f>
        <v>0</v>
      </c>
      <c r="O37" s="16">
        <f>SUM(O38:O39)</f>
        <v>0</v>
      </c>
      <c r="P37" s="16">
        <v>190000</v>
      </c>
    </row>
    <row r="38" spans="1:16" ht="11.25">
      <c r="A38" s="38"/>
      <c r="B38" s="10" t="s">
        <v>43</v>
      </c>
      <c r="C38" s="49"/>
      <c r="D38" s="49"/>
      <c r="E38" s="13">
        <f>F38+G38</f>
        <v>0</v>
      </c>
      <c r="F38" s="14">
        <v>0</v>
      </c>
      <c r="G38" s="14">
        <v>0</v>
      </c>
      <c r="H38" s="34"/>
      <c r="I38" s="34"/>
      <c r="J38" s="34"/>
      <c r="K38" s="34"/>
      <c r="L38" s="34"/>
      <c r="M38" s="34"/>
      <c r="N38" s="32"/>
      <c r="O38" s="34"/>
      <c r="P38" s="34"/>
    </row>
    <row r="39" spans="1:16" ht="15" customHeight="1">
      <c r="A39" s="39"/>
      <c r="B39" s="12" t="s">
        <v>42</v>
      </c>
      <c r="C39" s="50"/>
      <c r="D39" s="50"/>
      <c r="E39" s="21">
        <f>F39+G39</f>
        <v>190000</v>
      </c>
      <c r="F39" s="21">
        <f>I37</f>
        <v>0</v>
      </c>
      <c r="G39" s="21">
        <f>M37</f>
        <v>190000</v>
      </c>
      <c r="H39" s="35"/>
      <c r="I39" s="35"/>
      <c r="J39" s="35"/>
      <c r="K39" s="35"/>
      <c r="L39" s="35"/>
      <c r="M39" s="35"/>
      <c r="N39" s="33"/>
      <c r="O39" s="35"/>
      <c r="P39" s="35"/>
    </row>
    <row r="40" spans="1:16" ht="11.25" customHeight="1">
      <c r="A40" s="36" t="s">
        <v>46</v>
      </c>
      <c r="B40" s="9" t="s">
        <v>17</v>
      </c>
      <c r="C40" s="40" t="s">
        <v>48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1:16" ht="11.25" customHeight="1">
      <c r="A41" s="37"/>
      <c r="B41" s="3" t="s">
        <v>18</v>
      </c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</row>
    <row r="42" spans="1:16" ht="12" customHeight="1">
      <c r="A42" s="37"/>
      <c r="B42" s="3" t="s">
        <v>19</v>
      </c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</row>
    <row r="43" spans="1:16" ht="11.25">
      <c r="A43" s="37"/>
      <c r="B43" s="3" t="s">
        <v>20</v>
      </c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</row>
    <row r="44" spans="1:16" ht="18" customHeight="1">
      <c r="A44" s="37"/>
      <c r="B44" s="5" t="s">
        <v>21</v>
      </c>
      <c r="C44" s="5"/>
      <c r="D44" s="6" t="s">
        <v>47</v>
      </c>
      <c r="E44" s="16">
        <f>SUM(E45:E47)</f>
        <v>4124196</v>
      </c>
      <c r="F44" s="16">
        <f>SUM(F45:F47)</f>
        <v>939531</v>
      </c>
      <c r="G44" s="16">
        <f>SUM(G45:G47)</f>
        <v>3184665</v>
      </c>
      <c r="H44" s="16">
        <f>I44+M44</f>
        <v>34900</v>
      </c>
      <c r="I44" s="16">
        <f>SUM(J44:L44)</f>
        <v>5235</v>
      </c>
      <c r="J44" s="16">
        <f>SUM(J45:J47)</f>
        <v>0</v>
      </c>
      <c r="K44" s="16">
        <f>SUM(K45:K47)</f>
        <v>0</v>
      </c>
      <c r="L44" s="16">
        <v>5235</v>
      </c>
      <c r="M44" s="16">
        <f>SUM(N44+O44+P44)</f>
        <v>29665</v>
      </c>
      <c r="N44" s="16">
        <f>SUM(N45:N47)</f>
        <v>0</v>
      </c>
      <c r="O44" s="16">
        <f>SUM(O45:O47)</f>
        <v>0</v>
      </c>
      <c r="P44" s="16">
        <v>29665</v>
      </c>
    </row>
    <row r="45" spans="1:16" ht="11.25">
      <c r="A45" s="38"/>
      <c r="B45" s="10" t="s">
        <v>35</v>
      </c>
      <c r="C45" s="49"/>
      <c r="D45" s="49"/>
      <c r="E45" s="13">
        <f>F45+G45</f>
        <v>141296</v>
      </c>
      <c r="F45" s="14">
        <v>141296</v>
      </c>
      <c r="G45" s="14">
        <v>0</v>
      </c>
      <c r="H45" s="34"/>
      <c r="I45" s="34"/>
      <c r="J45" s="34"/>
      <c r="K45" s="34"/>
      <c r="L45" s="34"/>
      <c r="M45" s="34"/>
      <c r="N45" s="32"/>
      <c r="O45" s="34"/>
      <c r="P45" s="34"/>
    </row>
    <row r="46" spans="1:16" ht="11.25">
      <c r="A46" s="38"/>
      <c r="B46" s="10" t="s">
        <v>43</v>
      </c>
      <c r="C46" s="49"/>
      <c r="D46" s="49"/>
      <c r="E46" s="13">
        <f>F46+G46</f>
        <v>3948000</v>
      </c>
      <c r="F46" s="14">
        <v>793000</v>
      </c>
      <c r="G46" s="14">
        <v>3155000</v>
      </c>
      <c r="H46" s="34"/>
      <c r="I46" s="34"/>
      <c r="J46" s="34"/>
      <c r="K46" s="34"/>
      <c r="L46" s="34"/>
      <c r="M46" s="34"/>
      <c r="N46" s="32"/>
      <c r="O46" s="34"/>
      <c r="P46" s="34"/>
    </row>
    <row r="47" spans="1:16" ht="17.25" customHeight="1">
      <c r="A47" s="39"/>
      <c r="B47" s="12" t="s">
        <v>42</v>
      </c>
      <c r="C47" s="50"/>
      <c r="D47" s="50"/>
      <c r="E47" s="21">
        <f>F47+G47</f>
        <v>34900</v>
      </c>
      <c r="F47" s="21">
        <f>I44</f>
        <v>5235</v>
      </c>
      <c r="G47" s="21">
        <f>M44</f>
        <v>29665</v>
      </c>
      <c r="H47" s="35"/>
      <c r="I47" s="35"/>
      <c r="J47" s="35"/>
      <c r="K47" s="35"/>
      <c r="L47" s="35"/>
      <c r="M47" s="35"/>
      <c r="N47" s="33"/>
      <c r="O47" s="35"/>
      <c r="P47" s="35"/>
    </row>
    <row r="48" spans="1:16" s="31" customFormat="1" ht="34.5" customHeight="1">
      <c r="A48" s="61" t="s">
        <v>30</v>
      </c>
      <c r="B48" s="62"/>
      <c r="C48" s="63" t="s">
        <v>1</v>
      </c>
      <c r="D48" s="64"/>
      <c r="E48" s="30">
        <f>E53</f>
        <v>66490</v>
      </c>
      <c r="F48" s="30">
        <f aca="true" t="shared" si="1" ref="F48:P48">F53</f>
        <v>29840</v>
      </c>
      <c r="G48" s="30">
        <f t="shared" si="1"/>
        <v>36650</v>
      </c>
      <c r="H48" s="30">
        <f t="shared" si="1"/>
        <v>64645</v>
      </c>
      <c r="I48" s="30">
        <f t="shared" si="1"/>
        <v>29840</v>
      </c>
      <c r="J48" s="30">
        <f t="shared" si="1"/>
        <v>0</v>
      </c>
      <c r="K48" s="30">
        <f t="shared" si="1"/>
        <v>0</v>
      </c>
      <c r="L48" s="30">
        <f t="shared" si="1"/>
        <v>29840</v>
      </c>
      <c r="M48" s="30">
        <f t="shared" si="1"/>
        <v>34805</v>
      </c>
      <c r="N48" s="30">
        <f t="shared" si="1"/>
        <v>0</v>
      </c>
      <c r="O48" s="30">
        <f t="shared" si="1"/>
        <v>0</v>
      </c>
      <c r="P48" s="30">
        <f t="shared" si="1"/>
        <v>34805</v>
      </c>
    </row>
    <row r="49" spans="1:16" ht="11.25">
      <c r="A49" s="36" t="s">
        <v>32</v>
      </c>
      <c r="B49" s="9" t="s">
        <v>17</v>
      </c>
      <c r="C49" s="40" t="s">
        <v>51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1:16" ht="11.25">
      <c r="A50" s="37"/>
      <c r="B50" s="3" t="s">
        <v>18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/>
    </row>
    <row r="51" spans="1:16" ht="11.25">
      <c r="A51" s="37"/>
      <c r="B51" s="3" t="s">
        <v>19</v>
      </c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</row>
    <row r="52" spans="1:16" ht="11.25">
      <c r="A52" s="37"/>
      <c r="B52" s="3" t="s">
        <v>20</v>
      </c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</row>
    <row r="53" spans="1:16" ht="11.25">
      <c r="A53" s="37"/>
      <c r="B53" s="5" t="s">
        <v>21</v>
      </c>
      <c r="C53" s="5"/>
      <c r="D53" s="6" t="s">
        <v>41</v>
      </c>
      <c r="E53" s="16">
        <f>SUM(E54:E55)</f>
        <v>66490</v>
      </c>
      <c r="F53" s="16">
        <f>SUM(F54:F55)</f>
        <v>29840</v>
      </c>
      <c r="G53" s="16">
        <f>SUM(G54:G55)</f>
        <v>36650</v>
      </c>
      <c r="H53" s="16">
        <f>I53+M53</f>
        <v>64645</v>
      </c>
      <c r="I53" s="16">
        <f>SUM(J53:L53)</f>
        <v>29840</v>
      </c>
      <c r="J53" s="16">
        <f>SUM(J54:J55)</f>
        <v>0</v>
      </c>
      <c r="K53" s="16">
        <f>SUM(K54:K55)</f>
        <v>0</v>
      </c>
      <c r="L53" s="16">
        <v>29840</v>
      </c>
      <c r="M53" s="16">
        <f>SUM(N53+O53+P53)</f>
        <v>34805</v>
      </c>
      <c r="N53" s="16">
        <f>SUM(N54:N55)</f>
        <v>0</v>
      </c>
      <c r="O53" s="16">
        <f>SUM(O54:O55)</f>
        <v>0</v>
      </c>
      <c r="P53" s="16">
        <v>34805</v>
      </c>
    </row>
    <row r="54" spans="1:16" ht="11.25">
      <c r="A54" s="38"/>
      <c r="B54" s="10" t="s">
        <v>43</v>
      </c>
      <c r="C54" s="59"/>
      <c r="D54" s="59"/>
      <c r="E54" s="13">
        <f>F54+G54</f>
        <v>1845</v>
      </c>
      <c r="F54" s="14">
        <v>0</v>
      </c>
      <c r="G54" s="14">
        <v>1845</v>
      </c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1.25">
      <c r="A55" s="39"/>
      <c r="B55" s="12" t="s">
        <v>42</v>
      </c>
      <c r="C55" s="60"/>
      <c r="D55" s="60"/>
      <c r="E55" s="21">
        <f>F55+G55</f>
        <v>64645</v>
      </c>
      <c r="F55" s="21">
        <f>I53</f>
        <v>29840</v>
      </c>
      <c r="G55" s="21">
        <f>M53</f>
        <v>34805</v>
      </c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7.75" customHeight="1">
      <c r="A56" s="51" t="s">
        <v>22</v>
      </c>
      <c r="B56" s="51"/>
      <c r="C56" s="52" t="s">
        <v>1</v>
      </c>
      <c r="D56" s="53"/>
      <c r="E56" s="20">
        <f aca="true" t="shared" si="2" ref="E56:P56">E48+E10</f>
        <v>7288839.85</v>
      </c>
      <c r="F56" s="20">
        <f t="shared" si="2"/>
        <v>2509143.9</v>
      </c>
      <c r="G56" s="20">
        <f t="shared" si="2"/>
        <v>4779695.95</v>
      </c>
      <c r="H56" s="20">
        <f t="shared" si="2"/>
        <v>885498.85</v>
      </c>
      <c r="I56" s="20">
        <f t="shared" si="2"/>
        <v>420687.89999999997</v>
      </c>
      <c r="J56" s="20">
        <f t="shared" si="2"/>
        <v>0</v>
      </c>
      <c r="K56" s="20">
        <f t="shared" si="2"/>
        <v>0</v>
      </c>
      <c r="L56" s="20">
        <f t="shared" si="2"/>
        <v>420687.89999999997</v>
      </c>
      <c r="M56" s="20">
        <f t="shared" si="2"/>
        <v>464810.95</v>
      </c>
      <c r="N56" s="20">
        <f t="shared" si="2"/>
        <v>0</v>
      </c>
      <c r="O56" s="20">
        <f t="shared" si="2"/>
        <v>0</v>
      </c>
      <c r="P56" s="20">
        <f t="shared" si="2"/>
        <v>464810.95</v>
      </c>
    </row>
    <row r="57" spans="1:10" ht="15" customHeight="1">
      <c r="A57" s="54" t="s">
        <v>23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6" ht="15.75" customHeight="1">
      <c r="A58" s="1" t="s">
        <v>24</v>
      </c>
      <c r="P58" s="4"/>
    </row>
    <row r="59" ht="11.25">
      <c r="A59" s="27"/>
    </row>
    <row r="60" ht="11.25">
      <c r="A60" s="27"/>
    </row>
    <row r="61" ht="11.25">
      <c r="A61" s="27"/>
    </row>
    <row r="93" spans="1:2" ht="11.25">
      <c r="A93" s="27"/>
      <c r="B93" s="27"/>
    </row>
    <row r="94" spans="1:2" ht="11.25">
      <c r="A94" s="27"/>
      <c r="B94" s="27"/>
    </row>
    <row r="95" spans="1:2" ht="11.25">
      <c r="A95" s="27"/>
      <c r="B95" s="27"/>
    </row>
    <row r="96" spans="1:2" ht="11.25">
      <c r="A96" s="27"/>
      <c r="B96" s="27"/>
    </row>
    <row r="97" spans="1:2" ht="11.25">
      <c r="A97" s="27"/>
      <c r="B97" s="27"/>
    </row>
    <row r="98" spans="1:2" ht="11.25">
      <c r="A98" s="27"/>
      <c r="B98" s="27"/>
    </row>
    <row r="99" spans="1:2" ht="11.25">
      <c r="A99" s="27"/>
      <c r="B99" s="27"/>
    </row>
    <row r="100" spans="1:2" ht="11.25">
      <c r="A100" s="27"/>
      <c r="B100" s="27"/>
    </row>
    <row r="101" spans="1:2" ht="11.25">
      <c r="A101" s="27"/>
      <c r="B101" s="27"/>
    </row>
    <row r="102" spans="1:2" ht="11.25">
      <c r="A102" s="27"/>
      <c r="B102" s="27"/>
    </row>
    <row r="103" spans="1:2" ht="9" customHeight="1">
      <c r="A103" s="27"/>
      <c r="B103" s="27"/>
    </row>
    <row r="104" spans="1:2" ht="11.25">
      <c r="A104" s="27"/>
      <c r="B104" s="27"/>
    </row>
    <row r="105" spans="1:2" ht="11.25">
      <c r="A105" s="27"/>
      <c r="B105" s="27"/>
    </row>
    <row r="106" spans="1:2" ht="11.25">
      <c r="A106" s="27"/>
      <c r="B106" s="27"/>
    </row>
    <row r="107" spans="1:2" ht="11.25">
      <c r="A107" s="27"/>
      <c r="B107" s="27"/>
    </row>
    <row r="108" spans="1:2" ht="11.25">
      <c r="A108" s="27"/>
      <c r="B108" s="27"/>
    </row>
    <row r="109" spans="1:2" ht="11.25">
      <c r="A109" s="27"/>
      <c r="B109" s="27"/>
    </row>
    <row r="110" spans="1:2" ht="11.25">
      <c r="A110" s="27"/>
      <c r="B110" s="27"/>
    </row>
    <row r="111" spans="1:2" ht="11.25">
      <c r="A111" s="27"/>
      <c r="B111" s="27"/>
    </row>
    <row r="112" spans="1:2" ht="11.25">
      <c r="A112" s="27"/>
      <c r="B112" s="27"/>
    </row>
    <row r="113" spans="1:2" ht="11.25">
      <c r="A113" s="27"/>
      <c r="B113" s="27"/>
    </row>
    <row r="114" spans="1:2" ht="11.25">
      <c r="A114" s="27"/>
      <c r="B114" s="27"/>
    </row>
    <row r="115" spans="1:2" ht="11.25">
      <c r="A115" s="27"/>
      <c r="B115" s="27"/>
    </row>
    <row r="116" spans="1:2" ht="11.25">
      <c r="A116" s="27"/>
      <c r="B116" s="27"/>
    </row>
    <row r="117" spans="1:2" ht="11.25">
      <c r="A117" s="27"/>
      <c r="B117" s="27"/>
    </row>
    <row r="118" spans="1:2" ht="11.25">
      <c r="A118" s="27"/>
      <c r="B118" s="27"/>
    </row>
    <row r="119" spans="1:2" ht="11.25">
      <c r="A119" s="27"/>
      <c r="B119" s="27"/>
    </row>
    <row r="120" spans="1:2" ht="11.25">
      <c r="A120" s="27"/>
      <c r="B120" s="27"/>
    </row>
    <row r="121" spans="1:2" ht="11.25">
      <c r="A121" s="27"/>
      <c r="B121" s="27"/>
    </row>
    <row r="122" spans="1:2" ht="11.25">
      <c r="A122" s="27"/>
      <c r="B122" s="27"/>
    </row>
    <row r="123" spans="1:2" ht="11.25">
      <c r="A123" s="27"/>
      <c r="B123" s="27"/>
    </row>
    <row r="124" spans="1:2" ht="11.25">
      <c r="A124" s="27"/>
      <c r="B124" s="27"/>
    </row>
    <row r="125" spans="1:2" ht="11.25">
      <c r="A125" s="27"/>
      <c r="B125" s="27"/>
    </row>
    <row r="126" spans="1:2" ht="11.25">
      <c r="A126" s="27"/>
      <c r="B126" s="27"/>
    </row>
    <row r="127" spans="1:2" ht="11.25">
      <c r="A127" s="27"/>
      <c r="B127" s="27"/>
    </row>
    <row r="128" spans="1:2" ht="11.25">
      <c r="A128" s="27"/>
      <c r="B128" s="27"/>
    </row>
    <row r="129" spans="1:2" ht="11.25">
      <c r="A129" s="27"/>
      <c r="B129" s="27"/>
    </row>
    <row r="130" spans="1:2" ht="11.25">
      <c r="A130" s="27"/>
      <c r="B130" s="27"/>
    </row>
    <row r="131" spans="1:2" ht="11.25">
      <c r="A131" s="27"/>
      <c r="B131" s="27"/>
    </row>
    <row r="132" spans="1:2" ht="11.25">
      <c r="A132" s="27"/>
      <c r="B132" s="27"/>
    </row>
    <row r="133" spans="1:2" ht="11.25">
      <c r="A133" s="27"/>
      <c r="B133" s="27"/>
    </row>
    <row r="134" spans="1:2" ht="11.25">
      <c r="A134" s="27"/>
      <c r="B134" s="27"/>
    </row>
    <row r="135" spans="1:2" ht="11.25">
      <c r="A135" s="27"/>
      <c r="B135" s="27"/>
    </row>
    <row r="136" spans="1:2" ht="11.25">
      <c r="A136" s="27"/>
      <c r="B136" s="27"/>
    </row>
    <row r="137" spans="1:2" ht="11.25">
      <c r="A137" s="27"/>
      <c r="B137" s="27"/>
    </row>
    <row r="138" spans="1:2" ht="11.25">
      <c r="A138" s="27"/>
      <c r="B138" s="27"/>
    </row>
    <row r="139" spans="1:2" ht="11.25">
      <c r="A139" s="27"/>
      <c r="B139" s="27"/>
    </row>
    <row r="140" spans="1:2" ht="11.25">
      <c r="A140" s="27"/>
      <c r="B140" s="27"/>
    </row>
    <row r="141" spans="1:2" ht="11.25">
      <c r="A141" s="27"/>
      <c r="B141" s="27"/>
    </row>
    <row r="142" spans="1:2" ht="11.25">
      <c r="A142" s="27"/>
      <c r="B142" s="27"/>
    </row>
    <row r="143" spans="1:2" ht="11.25">
      <c r="A143" s="27"/>
      <c r="B143" s="27"/>
    </row>
    <row r="144" spans="1:2" ht="11.25">
      <c r="A144" s="27"/>
      <c r="B144" s="27"/>
    </row>
    <row r="145" spans="1:2" ht="11.25">
      <c r="A145" s="27"/>
      <c r="B145" s="27"/>
    </row>
    <row r="146" spans="1:2" ht="11.25">
      <c r="A146" s="27"/>
      <c r="B146" s="27"/>
    </row>
  </sheetData>
  <sheetProtection/>
  <mergeCells count="105">
    <mergeCell ref="A2:P2"/>
    <mergeCell ref="L24:L25"/>
    <mergeCell ref="M24:M25"/>
    <mergeCell ref="N24:N25"/>
    <mergeCell ref="C24:C25"/>
    <mergeCell ref="D24:D25"/>
    <mergeCell ref="A19:A25"/>
    <mergeCell ref="H24:H25"/>
    <mergeCell ref="I24:I25"/>
    <mergeCell ref="A11:A18"/>
    <mergeCell ref="C16:C18"/>
    <mergeCell ref="D16:D18"/>
    <mergeCell ref="H16:H18"/>
    <mergeCell ref="I16:I18"/>
    <mergeCell ref="C19:P22"/>
    <mergeCell ref="C11:P14"/>
    <mergeCell ref="J7:L7"/>
    <mergeCell ref="C10:D10"/>
    <mergeCell ref="O24:O25"/>
    <mergeCell ref="P24:P25"/>
    <mergeCell ref="O16:O18"/>
    <mergeCell ref="N16:N18"/>
    <mergeCell ref="P16:P18"/>
    <mergeCell ref="J16:J18"/>
    <mergeCell ref="J24:J25"/>
    <mergeCell ref="K24:K25"/>
    <mergeCell ref="A3:A8"/>
    <mergeCell ref="B3:B8"/>
    <mergeCell ref="F3:G3"/>
    <mergeCell ref="H3:P3"/>
    <mergeCell ref="G4:G8"/>
    <mergeCell ref="K16:K18"/>
    <mergeCell ref="L16:L18"/>
    <mergeCell ref="M16:M18"/>
    <mergeCell ref="H4:P4"/>
    <mergeCell ref="I6:L6"/>
    <mergeCell ref="I7:I8"/>
    <mergeCell ref="N7:P7"/>
    <mergeCell ref="H5:H8"/>
    <mergeCell ref="F4:F8"/>
    <mergeCell ref="C3:C8"/>
    <mergeCell ref="D3:D8"/>
    <mergeCell ref="E3:E8"/>
    <mergeCell ref="I5:P5"/>
    <mergeCell ref="M6:P6"/>
    <mergeCell ref="M7:M8"/>
    <mergeCell ref="A1:P1"/>
    <mergeCell ref="A26:A32"/>
    <mergeCell ref="C26:P29"/>
    <mergeCell ref="C31:C32"/>
    <mergeCell ref="D31:D32"/>
    <mergeCell ref="H31:H32"/>
    <mergeCell ref="I31:I32"/>
    <mergeCell ref="J31:J32"/>
    <mergeCell ref="K31:K32"/>
    <mergeCell ref="L31:L32"/>
    <mergeCell ref="N45:N47"/>
    <mergeCell ref="O45:O47"/>
    <mergeCell ref="M31:M32"/>
    <mergeCell ref="N31:N32"/>
    <mergeCell ref="O31:O32"/>
    <mergeCell ref="P31:P32"/>
    <mergeCell ref="C40:P43"/>
    <mergeCell ref="C45:C47"/>
    <mergeCell ref="D45:D47"/>
    <mergeCell ref="H45:H47"/>
    <mergeCell ref="N54:N55"/>
    <mergeCell ref="O54:O55"/>
    <mergeCell ref="P54:P55"/>
    <mergeCell ref="P45:P47"/>
    <mergeCell ref="A48:B48"/>
    <mergeCell ref="C48:D48"/>
    <mergeCell ref="A49:A55"/>
    <mergeCell ref="C49:P52"/>
    <mergeCell ref="C54:C55"/>
    <mergeCell ref="J45:J47"/>
    <mergeCell ref="A10:B10"/>
    <mergeCell ref="K54:K55"/>
    <mergeCell ref="L54:L55"/>
    <mergeCell ref="D54:D55"/>
    <mergeCell ref="H54:H55"/>
    <mergeCell ref="I54:I55"/>
    <mergeCell ref="J54:J55"/>
    <mergeCell ref="K45:K47"/>
    <mergeCell ref="L45:L47"/>
    <mergeCell ref="A40:A47"/>
    <mergeCell ref="K38:K39"/>
    <mergeCell ref="L38:L39"/>
    <mergeCell ref="M38:M39"/>
    <mergeCell ref="A56:B56"/>
    <mergeCell ref="C56:D56"/>
    <mergeCell ref="A57:J57"/>
    <mergeCell ref="M54:M55"/>
    <mergeCell ref="M45:M47"/>
    <mergeCell ref="I45:I47"/>
    <mergeCell ref="N38:N39"/>
    <mergeCell ref="O38:O39"/>
    <mergeCell ref="P38:P39"/>
    <mergeCell ref="A33:A39"/>
    <mergeCell ref="C33:P36"/>
    <mergeCell ref="C38:C39"/>
    <mergeCell ref="D38:D39"/>
    <mergeCell ref="H38:H39"/>
    <mergeCell ref="I38:I39"/>
    <mergeCell ref="J38:J39"/>
  </mergeCells>
  <printOptions/>
  <pageMargins left="0.3937007874015748" right="0.5511811023622047" top="0.7480314960629921" bottom="0.3937007874015748" header="0.1968503937007874" footer="0.11811023622047245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2023-07-28T11:08:56Z</cp:lastPrinted>
  <dcterms:created xsi:type="dcterms:W3CDTF">1998-12-09T13:02:10Z</dcterms:created>
  <dcterms:modified xsi:type="dcterms:W3CDTF">2023-07-28T11:11:29Z</dcterms:modified>
  <cp:category/>
  <cp:version/>
  <cp:contentType/>
  <cp:contentStatus/>
</cp:coreProperties>
</file>