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<sst xmlns="http://schemas.openxmlformats.org/spreadsheetml/2006/main" count="27" uniqueCount="24">
  <si>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D O C H O D Y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</si>
  <si>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</si>
  <si>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</si>
  <si>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</si>
  <si>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</si>
  <si>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</si>
  <si>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</si>
  <si>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</si>
  <si>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</si>
  <si>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*</t>
  </si>
  <si>
    <t>Ogółem budżet</t>
  </si>
  <si>
    <t>przed zmianą</t>
  </si>
  <si>
    <t>po zmianie</t>
  </si>
  <si>
    <t>- dochody</t>
  </si>
  <si>
    <t>- wydatki</t>
  </si>
  <si>
    <t>- nadwyżka budżetu</t>
  </si>
  <si>
    <t>01095</t>
  </si>
  <si>
    <t>010</t>
  </si>
  <si>
    <t>Zmian dokonano na podstawie decyzji Wojewody  z przeznaczeniem na:</t>
  </si>
  <si>
    <r>
      <t xml:space="preserve">  nr </t>
    </r>
    <r>
      <rPr>
        <b/>
        <sz val="10"/>
        <rFont val="Arial"/>
        <family val="2"/>
      </rPr>
      <t xml:space="preserve">FK-149.2013 </t>
    </r>
    <r>
      <rPr>
        <sz val="10"/>
        <rFont val="Arial"/>
        <family val="2"/>
      </rPr>
      <t xml:space="preserve">z dnia 01.08.2013 r. - dofinansowanie realizacji programu "Pomoc państwa w zakresie dożywiania" (Dz.U. Nr 267, poz. 2259, z późn. zm.) - </t>
    </r>
    <r>
      <rPr>
        <b/>
        <sz val="10"/>
        <rFont val="Arial"/>
        <family val="2"/>
      </rPr>
      <t>109 701 zł.</t>
    </r>
  </si>
  <si>
    <r>
      <t xml:space="preserve">  nr </t>
    </r>
    <r>
      <rPr>
        <b/>
        <sz val="10"/>
        <rFont val="Arial"/>
        <family val="2"/>
      </rPr>
      <t xml:space="preserve">FK-160.2013 </t>
    </r>
    <r>
      <rPr>
        <sz val="10"/>
        <rFont val="Arial"/>
        <family val="2"/>
      </rPr>
      <t xml:space="preserve">z dnia 06.08.2013 r. - opłacanie składek na ubezpieczenia zdrowotne za osoby uprawnione - </t>
    </r>
    <r>
      <rPr>
        <b/>
        <sz val="10"/>
        <rFont val="Arial"/>
        <family val="2"/>
      </rPr>
      <t>1 260 zł.</t>
    </r>
  </si>
  <si>
    <r>
      <t xml:space="preserve">  nr </t>
    </r>
    <r>
      <rPr>
        <b/>
        <sz val="9"/>
        <rFont val="Arial"/>
        <family val="2"/>
      </rPr>
      <t xml:space="preserve">FK-165.2013 </t>
    </r>
    <r>
      <rPr>
        <sz val="9"/>
        <rFont val="Arial"/>
        <family val="2"/>
      </rPr>
      <t xml:space="preserve">z dnia 12.08.2013 r. - opłacanie składki na ubezpieczenia zdrowotne za osoby uprawnione - </t>
    </r>
    <r>
      <rPr>
        <b/>
        <sz val="9"/>
        <rFont val="Arial"/>
        <family val="2"/>
      </rPr>
      <t>11 541 zł</t>
    </r>
    <r>
      <rPr>
        <sz val="9"/>
        <rFont val="Arial"/>
        <family val="2"/>
      </rPr>
      <t xml:space="preserve">; świadczenia rodzinne - </t>
    </r>
    <r>
      <rPr>
        <b/>
        <sz val="9"/>
        <rFont val="Arial"/>
        <family val="2"/>
      </rPr>
      <t>194 459 zł</t>
    </r>
    <r>
      <rPr>
        <sz val="9"/>
        <rFont val="Arial"/>
        <family val="2"/>
      </rPr>
      <t xml:space="preserve">; fundusz alimentacyjny - </t>
    </r>
    <r>
      <rPr>
        <b/>
        <sz val="9"/>
        <rFont val="Arial"/>
        <family val="2"/>
      </rPr>
      <t>41 281 zł.</t>
    </r>
    <r>
      <rPr>
        <sz val="9"/>
        <rFont val="Arial"/>
        <family val="2"/>
      </rPr>
      <t>;</t>
    </r>
  </si>
  <si>
    <r>
      <t xml:space="preserve">  nr </t>
    </r>
    <r>
      <rPr>
        <b/>
        <sz val="10"/>
        <rFont val="Arial"/>
        <family val="2"/>
      </rPr>
      <t xml:space="preserve">FK-166a.2013 </t>
    </r>
    <r>
      <rPr>
        <sz val="10"/>
        <rFont val="Arial"/>
        <family val="2"/>
      </rPr>
      <t xml:space="preserve">z dnia 14.08.2013 r. - wypłatę dodatków do świadczeń pielęgnacyjnych w wysokości 200 zł - </t>
    </r>
    <r>
      <rPr>
        <b/>
        <sz val="10"/>
        <rFont val="Arial"/>
        <family val="2"/>
      </rPr>
      <t>5 059 zł.</t>
    </r>
  </si>
  <si>
    <t>Załącznik nr 1 do Zarządzenia Wójta Gminy Piecki  Nr 89/2013 z dnia 22.08.2013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</si>
</sst>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i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1" fillId="0" borderId="1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04" zoomScaleNormal="104" zoomScalePageLayoutView="0" workbookViewId="0" topLeftCell="A17">
      <selection activeCell="E17" sqref="E17"/>
    </sheetView>
  </sheetViews>
  <sheetFormatPr defaultColWidth="11.57421875" defaultRowHeight="12.75"/>
  <cols>
    <col min="1" max="1" width="6.8515625" style="0" customWidth="1"/>
    <col min="2" max="2" width="11.57421875" style="0" customWidth="1"/>
    <col min="3" max="3" width="7.8515625" style="0" customWidth="1"/>
    <col min="4" max="4" width="13.8515625" style="0" customWidth="1"/>
    <col min="5" max="5" width="13.57421875" style="0" customWidth="1"/>
    <col min="6" max="6" width="16.57421875" style="0" customWidth="1"/>
    <col min="7" max="7" width="14.7109375" style="0" customWidth="1"/>
  </cols>
  <sheetData>
    <row r="1" spans="6:7" ht="48" customHeight="1">
      <c r="F1" s="29" t="s">
        <v>23</v>
      </c>
      <c r="G1" s="29"/>
    </row>
    <row r="2" ht="12" customHeight="1">
      <c r="F2" s="1"/>
    </row>
    <row r="3" ht="20.25">
      <c r="D3" s="2" t="s">
        <v>0</v>
      </c>
    </row>
    <row r="4" ht="15" customHeight="1"/>
    <row r="5" spans="1:7" ht="35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1" customHeight="1" hidden="1">
      <c r="A6" s="24" t="s">
        <v>17</v>
      </c>
      <c r="B6" s="4"/>
      <c r="C6" s="4"/>
      <c r="D6" s="5">
        <f>D7</f>
        <v>0</v>
      </c>
      <c r="E6" s="5">
        <f>E7</f>
        <v>0</v>
      </c>
      <c r="F6" s="5"/>
      <c r="G6" s="5">
        <f aca="true" t="shared" si="0" ref="G6:G30">F6-D6+E6</f>
        <v>0</v>
      </c>
    </row>
    <row r="7" spans="1:7" ht="21" customHeight="1" hidden="1">
      <c r="A7" s="6"/>
      <c r="B7" s="23" t="s">
        <v>16</v>
      </c>
      <c r="C7" s="6"/>
      <c r="D7" s="7">
        <f>D8</f>
        <v>0</v>
      </c>
      <c r="E7" s="7">
        <f>E8</f>
        <v>0</v>
      </c>
      <c r="F7" s="7"/>
      <c r="G7" s="7">
        <f t="shared" si="0"/>
        <v>0</v>
      </c>
    </row>
    <row r="8" spans="1:7" ht="21" customHeight="1" hidden="1">
      <c r="A8" s="6"/>
      <c r="B8" s="6"/>
      <c r="C8" s="6">
        <v>2010</v>
      </c>
      <c r="D8" s="7"/>
      <c r="E8" s="7"/>
      <c r="F8" s="7"/>
      <c r="G8" s="7">
        <f t="shared" si="0"/>
        <v>0</v>
      </c>
    </row>
    <row r="9" spans="1:7" ht="21" customHeight="1" hidden="1">
      <c r="A9" s="4">
        <v>851</v>
      </c>
      <c r="B9" s="4"/>
      <c r="C9" s="4"/>
      <c r="D9" s="5">
        <f>D10</f>
        <v>0</v>
      </c>
      <c r="E9" s="5">
        <f>E10</f>
        <v>0</v>
      </c>
      <c r="F9" s="5"/>
      <c r="G9" s="5">
        <f t="shared" si="0"/>
        <v>0</v>
      </c>
    </row>
    <row r="10" spans="1:7" ht="21" customHeight="1" hidden="1">
      <c r="A10" s="6"/>
      <c r="B10" s="6">
        <v>85195</v>
      </c>
      <c r="C10" s="6"/>
      <c r="D10" s="7">
        <f>D11</f>
        <v>0</v>
      </c>
      <c r="E10" s="7">
        <f>E11</f>
        <v>0</v>
      </c>
      <c r="F10" s="7"/>
      <c r="G10" s="7">
        <f t="shared" si="0"/>
        <v>0</v>
      </c>
    </row>
    <row r="11" spans="1:7" ht="21" customHeight="1" hidden="1">
      <c r="A11" s="6"/>
      <c r="B11" s="6"/>
      <c r="C11" s="6">
        <v>2010</v>
      </c>
      <c r="D11" s="7"/>
      <c r="E11" s="7"/>
      <c r="F11" s="7"/>
      <c r="G11" s="7">
        <f t="shared" si="0"/>
        <v>0</v>
      </c>
    </row>
    <row r="12" spans="1:7" ht="21" customHeight="1">
      <c r="A12" s="4">
        <v>852</v>
      </c>
      <c r="B12" s="4"/>
      <c r="C12" s="4"/>
      <c r="D12" s="5">
        <f>D13+D16+D19+D22+D24+D26+D28</f>
        <v>0</v>
      </c>
      <c r="E12" s="5">
        <f>E13+E16+E19+E22+E24+E26+E28</f>
        <v>363301</v>
      </c>
      <c r="F12" s="5">
        <v>5432629</v>
      </c>
      <c r="G12" s="5">
        <f>F12-D12+E12</f>
        <v>5795930</v>
      </c>
    </row>
    <row r="13" spans="1:7" ht="21" customHeight="1" hidden="1">
      <c r="A13" s="6"/>
      <c r="B13" s="6">
        <v>85203</v>
      </c>
      <c r="C13" s="6"/>
      <c r="D13" s="7">
        <f>D14+D15</f>
        <v>0</v>
      </c>
      <c r="E13" s="7">
        <f>E14+E15</f>
        <v>0</v>
      </c>
      <c r="F13" s="7">
        <v>600000</v>
      </c>
      <c r="G13" s="7">
        <f t="shared" si="0"/>
        <v>600000</v>
      </c>
    </row>
    <row r="14" spans="1:7" ht="21" customHeight="1" hidden="1">
      <c r="A14" s="6"/>
      <c r="B14" s="6"/>
      <c r="C14" s="6">
        <v>2010</v>
      </c>
      <c r="D14" s="7"/>
      <c r="E14" s="7"/>
      <c r="F14" s="7">
        <v>320000</v>
      </c>
      <c r="G14" s="7">
        <f t="shared" si="0"/>
        <v>320000</v>
      </c>
    </row>
    <row r="15" spans="1:7" ht="21" customHeight="1" hidden="1">
      <c r="A15" s="6"/>
      <c r="B15" s="6"/>
      <c r="C15" s="6">
        <v>6310</v>
      </c>
      <c r="D15" s="7"/>
      <c r="E15" s="7"/>
      <c r="F15" s="7">
        <v>280000</v>
      </c>
      <c r="G15" s="7">
        <f t="shared" si="0"/>
        <v>280000</v>
      </c>
    </row>
    <row r="16" spans="1:7" ht="21" customHeight="1">
      <c r="A16" s="6"/>
      <c r="B16" s="6">
        <v>85212</v>
      </c>
      <c r="C16" s="6"/>
      <c r="D16" s="7">
        <f>D17+D18</f>
        <v>0</v>
      </c>
      <c r="E16" s="7">
        <f>E17+E18</f>
        <v>235740</v>
      </c>
      <c r="F16" s="7">
        <v>3313082</v>
      </c>
      <c r="G16" s="7">
        <f t="shared" si="0"/>
        <v>3548822</v>
      </c>
    </row>
    <row r="17" spans="1:7" ht="21" customHeight="1">
      <c r="A17" s="6"/>
      <c r="B17" s="6"/>
      <c r="C17" s="6">
        <v>2010</v>
      </c>
      <c r="D17" s="7"/>
      <c r="E17" s="7">
        <f>194459+41281</f>
        <v>235740</v>
      </c>
      <c r="F17" s="7">
        <v>3298082</v>
      </c>
      <c r="G17" s="7">
        <f t="shared" si="0"/>
        <v>3533822</v>
      </c>
    </row>
    <row r="18" spans="1:7" ht="21" customHeight="1" hidden="1">
      <c r="A18" s="6"/>
      <c r="B18" s="6"/>
      <c r="C18" s="6"/>
      <c r="D18" s="7"/>
      <c r="E18" s="7"/>
      <c r="F18" s="7"/>
      <c r="G18" s="7">
        <f t="shared" si="0"/>
        <v>0</v>
      </c>
    </row>
    <row r="19" spans="1:7" ht="21" customHeight="1">
      <c r="A19" s="8"/>
      <c r="B19" s="6">
        <v>85213</v>
      </c>
      <c r="C19" s="6"/>
      <c r="D19" s="7">
        <f>D20+D21</f>
        <v>0</v>
      </c>
      <c r="E19" s="7">
        <f>E20+E21</f>
        <v>12801</v>
      </c>
      <c r="F19" s="7">
        <v>32581</v>
      </c>
      <c r="G19" s="7">
        <f t="shared" si="0"/>
        <v>45382</v>
      </c>
    </row>
    <row r="20" spans="1:7" ht="21" customHeight="1">
      <c r="A20" s="6"/>
      <c r="B20" s="6"/>
      <c r="C20" s="6">
        <v>2010</v>
      </c>
      <c r="D20" s="7"/>
      <c r="E20" s="7">
        <f>1260+11541</f>
        <v>12801</v>
      </c>
      <c r="F20" s="7">
        <v>14063</v>
      </c>
      <c r="G20" s="7">
        <f t="shared" si="0"/>
        <v>26864</v>
      </c>
    </row>
    <row r="21" spans="1:7" ht="21" customHeight="1" hidden="1">
      <c r="A21" s="6"/>
      <c r="B21" s="6"/>
      <c r="C21" s="6">
        <v>2030</v>
      </c>
      <c r="D21" s="7"/>
      <c r="E21" s="7"/>
      <c r="F21" s="7"/>
      <c r="G21" s="7">
        <f t="shared" si="0"/>
        <v>0</v>
      </c>
    </row>
    <row r="22" spans="1:7" ht="21" customHeight="1" hidden="1">
      <c r="A22" s="6"/>
      <c r="B22" s="6">
        <v>85214</v>
      </c>
      <c r="C22" s="6"/>
      <c r="D22" s="7">
        <f>D23</f>
        <v>0</v>
      </c>
      <c r="E22" s="7">
        <f>E23</f>
        <v>0</v>
      </c>
      <c r="F22" s="7">
        <v>319311</v>
      </c>
      <c r="G22" s="7">
        <f t="shared" si="0"/>
        <v>319311</v>
      </c>
    </row>
    <row r="23" spans="1:7" ht="21" customHeight="1" hidden="1">
      <c r="A23" s="6"/>
      <c r="B23" s="6"/>
      <c r="C23" s="6">
        <v>2030</v>
      </c>
      <c r="D23" s="7"/>
      <c r="E23" s="7"/>
      <c r="F23" s="7">
        <v>319311</v>
      </c>
      <c r="G23" s="7">
        <f t="shared" si="0"/>
        <v>319311</v>
      </c>
    </row>
    <row r="24" spans="1:7" ht="21" customHeight="1" hidden="1">
      <c r="A24" s="6"/>
      <c r="B24" s="6">
        <v>85216</v>
      </c>
      <c r="C24" s="6"/>
      <c r="D24" s="7">
        <f>D25</f>
        <v>0</v>
      </c>
      <c r="E24" s="7">
        <f>E25</f>
        <v>0</v>
      </c>
      <c r="F24" s="7">
        <v>284223</v>
      </c>
      <c r="G24" s="7">
        <f t="shared" si="0"/>
        <v>284223</v>
      </c>
    </row>
    <row r="25" spans="1:7" ht="21" customHeight="1" hidden="1">
      <c r="A25" s="6"/>
      <c r="B25" s="6"/>
      <c r="C25" s="6">
        <v>2030</v>
      </c>
      <c r="D25" s="7">
        <v>0</v>
      </c>
      <c r="E25" s="7"/>
      <c r="F25" s="7">
        <v>284223</v>
      </c>
      <c r="G25" s="7">
        <f t="shared" si="0"/>
        <v>284223</v>
      </c>
    </row>
    <row r="26" spans="1:7" ht="21" customHeight="1" hidden="1">
      <c r="A26" s="6"/>
      <c r="B26" s="6">
        <v>85219</v>
      </c>
      <c r="C26" s="6"/>
      <c r="D26" s="7">
        <f>D27</f>
        <v>0</v>
      </c>
      <c r="E26" s="7">
        <f>E27</f>
        <v>0</v>
      </c>
      <c r="F26" s="7"/>
      <c r="G26" s="7">
        <f t="shared" si="0"/>
        <v>0</v>
      </c>
    </row>
    <row r="27" spans="1:7" ht="21" customHeight="1" hidden="1">
      <c r="A27" s="6"/>
      <c r="B27" s="6"/>
      <c r="C27" s="6">
        <v>2030</v>
      </c>
      <c r="D27" s="7"/>
      <c r="E27" s="7"/>
      <c r="F27" s="7"/>
      <c r="G27" s="7">
        <f t="shared" si="0"/>
        <v>0</v>
      </c>
    </row>
    <row r="28" spans="1:7" ht="21" customHeight="1">
      <c r="A28" s="6"/>
      <c r="B28" s="6">
        <v>85295</v>
      </c>
      <c r="C28" s="6"/>
      <c r="D28" s="7">
        <f>D29+D30</f>
        <v>0</v>
      </c>
      <c r="E28" s="7">
        <f>E29+E30</f>
        <v>114760</v>
      </c>
      <c r="F28" s="7">
        <v>181721</v>
      </c>
      <c r="G28" s="7">
        <f t="shared" si="0"/>
        <v>296481</v>
      </c>
    </row>
    <row r="29" spans="1:7" ht="21" customHeight="1">
      <c r="A29" s="6"/>
      <c r="B29" s="6"/>
      <c r="C29" s="6">
        <v>2010</v>
      </c>
      <c r="D29" s="7"/>
      <c r="E29" s="7">
        <v>5059</v>
      </c>
      <c r="F29" s="7">
        <v>44422</v>
      </c>
      <c r="G29" s="7">
        <f t="shared" si="0"/>
        <v>49481</v>
      </c>
    </row>
    <row r="30" spans="1:7" ht="21" customHeight="1">
      <c r="A30" s="6"/>
      <c r="B30" s="6"/>
      <c r="C30" s="6">
        <v>2030</v>
      </c>
      <c r="D30" s="7"/>
      <c r="E30" s="7">
        <v>109701</v>
      </c>
      <c r="F30" s="7">
        <v>130299</v>
      </c>
      <c r="G30" s="7">
        <f t="shared" si="0"/>
        <v>240000</v>
      </c>
    </row>
    <row r="31" spans="1:7" ht="21" customHeight="1">
      <c r="A31" s="25" t="s">
        <v>8</v>
      </c>
      <c r="B31" s="25" t="e">
        <f>#N/A</f>
        <v>#N/A</v>
      </c>
      <c r="C31" s="25" t="e">
        <f>#N/A</f>
        <v>#N/A</v>
      </c>
      <c r="D31" s="9">
        <f>D6+D9+D12</f>
        <v>0</v>
      </c>
      <c r="E31" s="9">
        <f>E6+E9+E12</f>
        <v>363301</v>
      </c>
      <c r="F31" s="10"/>
      <c r="G31" s="10"/>
    </row>
    <row r="32" spans="1:7" ht="30.75" customHeight="1">
      <c r="A32" s="26" t="s">
        <v>18</v>
      </c>
      <c r="B32" s="26"/>
      <c r="C32" s="26"/>
      <c r="D32" s="26"/>
      <c r="E32" s="26"/>
      <c r="F32" s="26"/>
      <c r="G32" s="26"/>
    </row>
    <row r="33" spans="1:7" ht="38.25" customHeight="1">
      <c r="A33" t="s">
        <v>9</v>
      </c>
      <c r="B33" s="27" t="s">
        <v>19</v>
      </c>
      <c r="C33" s="27"/>
      <c r="D33" s="27"/>
      <c r="E33" s="27"/>
      <c r="F33" s="27"/>
      <c r="G33" s="27"/>
    </row>
    <row r="34" spans="1:7" ht="38.25" customHeight="1">
      <c r="A34" t="s">
        <v>9</v>
      </c>
      <c r="B34" s="27" t="s">
        <v>20</v>
      </c>
      <c r="C34" s="27"/>
      <c r="D34" s="27"/>
      <c r="E34" s="27"/>
      <c r="F34" s="27"/>
      <c r="G34" s="27"/>
    </row>
    <row r="35" spans="1:7" ht="38.25" customHeight="1">
      <c r="A35" t="s">
        <v>9</v>
      </c>
      <c r="B35" s="28" t="s">
        <v>21</v>
      </c>
      <c r="C35" s="28"/>
      <c r="D35" s="28"/>
      <c r="E35" s="28"/>
      <c r="F35" s="28"/>
      <c r="G35" s="28"/>
    </row>
    <row r="36" spans="1:7" ht="45.75" customHeight="1">
      <c r="A36" t="s">
        <v>9</v>
      </c>
      <c r="B36" s="27" t="s">
        <v>22</v>
      </c>
      <c r="C36" s="27"/>
      <c r="D36" s="27"/>
      <c r="E36" s="27"/>
      <c r="F36" s="27"/>
      <c r="G36" s="27"/>
    </row>
    <row r="37" spans="2:7" ht="26.25" customHeight="1">
      <c r="B37" s="28"/>
      <c r="C37" s="28"/>
      <c r="D37" s="28"/>
      <c r="E37" s="28"/>
      <c r="F37" s="28"/>
      <c r="G37" s="28"/>
    </row>
    <row r="38" ht="19.5" customHeight="1"/>
    <row r="39" spans="1:7" ht="18" customHeight="1">
      <c r="A39" s="11" t="s">
        <v>10</v>
      </c>
      <c r="B39" s="12"/>
      <c r="C39" s="12"/>
      <c r="D39" s="12"/>
      <c r="E39" s="12"/>
      <c r="F39" s="13" t="s">
        <v>11</v>
      </c>
      <c r="G39" s="14" t="s">
        <v>12</v>
      </c>
    </row>
    <row r="40" spans="1:7" ht="25.5" customHeight="1">
      <c r="A40" s="15" t="s">
        <v>13</v>
      </c>
      <c r="B40" s="16"/>
      <c r="C40" s="16"/>
      <c r="D40" s="16"/>
      <c r="E40" s="16"/>
      <c r="F40" s="17">
        <v>25517689</v>
      </c>
      <c r="G40" s="18">
        <f>F40-D31+E31</f>
        <v>25880990</v>
      </c>
    </row>
    <row r="41" spans="1:7" ht="18" customHeight="1">
      <c r="A41" s="15" t="s">
        <v>14</v>
      </c>
      <c r="B41" s="16"/>
      <c r="C41" s="16"/>
      <c r="D41" s="16"/>
      <c r="E41" s="16"/>
      <c r="F41" s="17">
        <v>24067689</v>
      </c>
      <c r="G41" s="18">
        <f>F41-D31+E31</f>
        <v>24430990</v>
      </c>
    </row>
    <row r="42" spans="1:8" ht="18" customHeight="1">
      <c r="A42" s="15" t="s">
        <v>15</v>
      </c>
      <c r="B42" s="16"/>
      <c r="C42" s="16"/>
      <c r="D42" s="16"/>
      <c r="E42" s="16"/>
      <c r="F42" s="19">
        <f>F40-F41</f>
        <v>1450000</v>
      </c>
      <c r="G42" s="20">
        <f>G40-G41</f>
        <v>1450000</v>
      </c>
      <c r="H42" s="21"/>
    </row>
    <row r="43" ht="18" customHeight="1"/>
    <row r="44" ht="18" customHeight="1"/>
    <row r="45" ht="18" customHeight="1">
      <c r="A45" s="22"/>
    </row>
  </sheetData>
  <sheetProtection selectLockedCells="1" selectUnlockedCells="1"/>
  <mergeCells count="8">
    <mergeCell ref="F1:G1"/>
    <mergeCell ref="A31:C31"/>
    <mergeCell ref="A32:G32"/>
    <mergeCell ref="B33:G33"/>
    <mergeCell ref="B36:G36"/>
    <mergeCell ref="B37:G37"/>
    <mergeCell ref="B35:G35"/>
    <mergeCell ref="B34:G34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2013-08-23T05:35:39Z</cp:lastPrinted>
  <dcterms:modified xsi:type="dcterms:W3CDTF">2013-08-23T05:35:47Z</dcterms:modified>
  <cp:category/>
  <cp:version/>
  <cp:contentType/>
  <cp:contentStatus/>
</cp:coreProperties>
</file>