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tabRatio="604" activeTab="0"/>
  </bookViews>
  <sheets>
    <sheet name="wykaz przedsięwzięć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<sst xmlns="http://schemas.openxmlformats.org/spreadsheetml/2006/main" count="91" uniqueCount="46">
  <si>
    <t>Lp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</si>
  <si>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</si>
  <si>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</si>
  <si>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</si>
  <si>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</si>
  <si>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</si>
  <si>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</si>
  <si>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</si>
  <si>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</si>
  <si>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n…..+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</si>
  <si>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</si>
  <si>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</si>
  <si>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</si>
  <si>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</si>
  <si>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</si>
  <si>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</si>
  <si>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</si>
  <si>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UG Piecki</t>
  </si>
  <si>
    <t>…………….</t>
  </si>
  <si>
    <t>b) programy, projekty lub zadania związane z umowami partnerstwa publiczno-prywatnego; (razem)</t>
  </si>
  <si>
    <t>Program nr 1…/należy wpisać nazwę/……………………... ogółem</t>
  </si>
  <si>
    <t>Program nr 2…/należy wpisać nazwę/……………………... ogółem</t>
  </si>
  <si>
    <t>……………….</t>
  </si>
  <si>
    <r>
      <t xml:space="preserve">Program nr </t>
    </r>
    <r>
      <rPr>
        <b/>
        <i/>
        <sz val="11"/>
        <color indexed="8"/>
        <rFont val="Arial"/>
        <family val="2"/>
      </rPr>
      <t>n</t>
    </r>
    <r>
      <rPr>
        <b/>
        <sz val="11"/>
        <color indexed="8"/>
        <rFont val="Arial"/>
        <family val="2"/>
      </rPr>
      <t>..…/należy wpisać nazwę/……………………... ogółem</t>
    </r>
  </si>
  <si>
    <t>c) programy, projekty lub zadania pozostałe (inne niż wymienione w lit.a i b) (razem)</t>
  </si>
  <si>
    <t>Program nr 5   ogółem</t>
  </si>
  <si>
    <r>
      <t xml:space="preserve">Program nr </t>
    </r>
    <r>
      <rPr>
        <b/>
        <sz val="11"/>
        <color indexed="8"/>
        <rFont val="Arial"/>
        <family val="2"/>
      </rPr>
      <t xml:space="preserve"> ogółem</t>
    </r>
  </si>
  <si>
    <t>2) umowy, których realizacja w roku budżetowym i w latach następnych jest niezbędna dla zapewnienia ciągłości działania jednostki i których płatności przypadają w okresie dłuższym niż rok; (razem)</t>
  </si>
  <si>
    <t>Umowa nr 1……./należy wpisać nazwę/tytuł……………………. ogółem</t>
  </si>
  <si>
    <t>Umowa nr 2….../należy wpisać nazwę/tytuł……………………. ogółem</t>
  </si>
  <si>
    <t>……………..</t>
  </si>
  <si>
    <t>Umowa nr n….../należy wpisać nazwę/tytuł……………………. ogółem</t>
  </si>
  <si>
    <t>3) gwarancje i poręczenia udzielane przez jednostki samorządu terytorialnego(razem)</t>
  </si>
  <si>
    <t>Program nr 3  " ogółem</t>
  </si>
  <si>
    <t>Program nr 2 ogółem</t>
  </si>
  <si>
    <t>Program nr 1 Budowa Przedszkola  w Pieckach ogółem</t>
  </si>
  <si>
    <t>K.W.</t>
  </si>
  <si>
    <t>Program  nr 4  ogółem "Kampania promocyjna obszaru LOT "Mazurskie Morze"</t>
  </si>
  <si>
    <t xml:space="preserve">Wykaz przedsięwzięć realizowanych przez   GMINĘ PIECKI  w latach 2013- 2015  </t>
  </si>
  <si>
    <t>Program nr 2  Rozbudowa, nadbudowa i przebudowa budynku przy ul. Zwycięstwa 35 w Pieckach - ogółem</t>
  </si>
  <si>
    <t>2012</t>
  </si>
  <si>
    <t>2014</t>
  </si>
  <si>
    <t xml:space="preserve">Program nr 1ogółem "Odbiór i zagospodar. odpadów  komun. od właścicieli nieruchom. zam. na terenie Gminy Piecki </t>
  </si>
  <si>
    <t>?</t>
  </si>
  <si>
    <t>Program nr 3- Budowa zbiorowego zaopatrzenia w wodę w m. Bobrówko, N.Most,Strzałowo,Jakubowo oraz Kołowin - ogółem</t>
  </si>
  <si>
    <t>Program nr 4 Zakup średniego samochodu bojowego dla OSP Nawiady- ogółem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</si>
</sst>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b/>
      <sz val="18"/>
      <name val="Czcionka tekstu podstawowego"/>
      <family val="0"/>
    </font>
    <font>
      <sz val="10"/>
      <name val="Czcionka tekstu podstawowego"/>
      <family val="0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i/>
      <sz val="11"/>
      <color indexed="8"/>
      <name val="Arial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C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i/>
      <sz val="8"/>
      <color theme="1"/>
      <name val="Czcionka tekstu podstawowego"/>
      <family val="0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7" fillId="0" borderId="0" xfId="0" applyFont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wrapText="1"/>
    </xf>
    <xf numFmtId="0" fontId="60" fillId="0" borderId="0" xfId="0" applyFont="1" applyAlignment="1">
      <alignment wrapText="1"/>
    </xf>
    <xf numFmtId="0" fontId="61" fillId="0" borderId="17" xfId="0" applyFont="1" applyBorder="1" applyAlignment="1">
      <alignment/>
    </xf>
    <xf numFmtId="0" fontId="62" fillId="0" borderId="0" xfId="0" applyFont="1" applyAlignment="1">
      <alignment/>
    </xf>
    <xf numFmtId="3" fontId="63" fillId="0" borderId="18" xfId="0" applyNumberFormat="1" applyFont="1" applyBorder="1" applyAlignment="1">
      <alignment horizontal="center"/>
    </xf>
    <xf numFmtId="3" fontId="64" fillId="0" borderId="18" xfId="0" applyNumberFormat="1" applyFont="1" applyBorder="1" applyAlignment="1">
      <alignment horizontal="center"/>
    </xf>
    <xf numFmtId="0" fontId="65" fillId="0" borderId="17" xfId="0" applyFont="1" applyBorder="1" applyAlignment="1">
      <alignment/>
    </xf>
    <xf numFmtId="3" fontId="63" fillId="33" borderId="18" xfId="0" applyNumberFormat="1" applyFont="1" applyFill="1" applyBorder="1" applyAlignment="1">
      <alignment/>
    </xf>
    <xf numFmtId="3" fontId="58" fillId="33" borderId="18" xfId="0" applyNumberFormat="1" applyFont="1" applyFill="1" applyBorder="1" applyAlignment="1">
      <alignment/>
    </xf>
    <xf numFmtId="3" fontId="63" fillId="33" borderId="19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63" fillId="0" borderId="18" xfId="0" applyNumberFormat="1" applyFont="1" applyBorder="1" applyAlignment="1">
      <alignment/>
    </xf>
    <xf numFmtId="3" fontId="58" fillId="0" borderId="18" xfId="0" applyNumberFormat="1" applyFont="1" applyBorder="1" applyAlignment="1">
      <alignment/>
    </xf>
    <xf numFmtId="3" fontId="63" fillId="0" borderId="19" xfId="0" applyNumberFormat="1" applyFont="1" applyBorder="1" applyAlignment="1">
      <alignment/>
    </xf>
    <xf numFmtId="0" fontId="66" fillId="0" borderId="18" xfId="0" applyFont="1" applyBorder="1" applyAlignment="1">
      <alignment/>
    </xf>
    <xf numFmtId="0" fontId="67" fillId="0" borderId="2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/>
    </xf>
    <xf numFmtId="3" fontId="63" fillId="33" borderId="18" xfId="0" applyNumberFormat="1" applyFont="1" applyFill="1" applyBorder="1" applyAlignment="1">
      <alignment horizontal="center"/>
    </xf>
    <xf numFmtId="0" fontId="68" fillId="0" borderId="18" xfId="0" applyFont="1" applyBorder="1" applyAlignment="1">
      <alignment horizontal="left"/>
    </xf>
    <xf numFmtId="0" fontId="67" fillId="0" borderId="12" xfId="0" applyFont="1" applyBorder="1" applyAlignment="1">
      <alignment/>
    </xf>
    <xf numFmtId="3" fontId="64" fillId="0" borderId="18" xfId="0" applyNumberFormat="1" applyFont="1" applyBorder="1" applyAlignment="1">
      <alignment/>
    </xf>
    <xf numFmtId="49" fontId="67" fillId="0" borderId="18" xfId="0" applyNumberFormat="1" applyFont="1" applyBorder="1" applyAlignment="1">
      <alignment horizontal="center"/>
    </xf>
    <xf numFmtId="49" fontId="67" fillId="0" borderId="18" xfId="0" applyNumberFormat="1" applyFont="1" applyBorder="1" applyAlignment="1">
      <alignment/>
    </xf>
    <xf numFmtId="0" fontId="67" fillId="0" borderId="18" xfId="0" applyFont="1" applyBorder="1" applyAlignment="1">
      <alignment horizontal="left"/>
    </xf>
    <xf numFmtId="3" fontId="67" fillId="0" borderId="18" xfId="0" applyNumberFormat="1" applyFont="1" applyBorder="1" applyAlignment="1">
      <alignment horizontal="center"/>
    </xf>
    <xf numFmtId="3" fontId="67" fillId="0" borderId="18" xfId="0" applyNumberFormat="1" applyFont="1" applyBorder="1" applyAlignment="1">
      <alignment/>
    </xf>
    <xf numFmtId="0" fontId="67" fillId="0" borderId="21" xfId="0" applyFont="1" applyBorder="1" applyAlignment="1">
      <alignment/>
    </xf>
    <xf numFmtId="0" fontId="0" fillId="0" borderId="17" xfId="0" applyBorder="1" applyAlignment="1">
      <alignment/>
    </xf>
    <xf numFmtId="3" fontId="69" fillId="0" borderId="18" xfId="0" applyNumberFormat="1" applyFont="1" applyBorder="1" applyAlignment="1">
      <alignment/>
    </xf>
    <xf numFmtId="3" fontId="69" fillId="0" borderId="19" xfId="0" applyNumberFormat="1" applyFont="1" applyBorder="1" applyAlignment="1">
      <alignment/>
    </xf>
    <xf numFmtId="0" fontId="52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68" fillId="0" borderId="22" xfId="0" applyFont="1" applyBorder="1" applyAlignment="1">
      <alignment horizontal="center"/>
    </xf>
    <xf numFmtId="0" fontId="68" fillId="0" borderId="18" xfId="0" applyFont="1" applyBorder="1" applyAlignment="1">
      <alignment/>
    </xf>
    <xf numFmtId="0" fontId="68" fillId="0" borderId="11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3" fontId="70" fillId="33" borderId="18" xfId="0" applyNumberFormat="1" applyFont="1" applyFill="1" applyBorder="1" applyAlignment="1">
      <alignment horizontal="center"/>
    </xf>
    <xf numFmtId="3" fontId="71" fillId="33" borderId="18" xfId="0" applyNumberFormat="1" applyFont="1" applyFill="1" applyBorder="1" applyAlignment="1">
      <alignment horizontal="center"/>
    </xf>
    <xf numFmtId="3" fontId="70" fillId="33" borderId="19" xfId="0" applyNumberFormat="1" applyFont="1" applyFill="1" applyBorder="1" applyAlignment="1">
      <alignment horizontal="center"/>
    </xf>
    <xf numFmtId="3" fontId="70" fillId="0" borderId="18" xfId="0" applyNumberFormat="1" applyFont="1" applyBorder="1" applyAlignment="1">
      <alignment horizontal="center"/>
    </xf>
    <xf numFmtId="3" fontId="71" fillId="0" borderId="18" xfId="0" applyNumberFormat="1" applyFont="1" applyBorder="1" applyAlignment="1">
      <alignment horizontal="center"/>
    </xf>
    <xf numFmtId="3" fontId="70" fillId="0" borderId="19" xfId="0" applyNumberFormat="1" applyFont="1" applyBorder="1" applyAlignment="1">
      <alignment horizontal="center"/>
    </xf>
    <xf numFmtId="3" fontId="69" fillId="0" borderId="18" xfId="0" applyNumberFormat="1" applyFont="1" applyBorder="1" applyAlignment="1">
      <alignment horizontal="center"/>
    </xf>
    <xf numFmtId="3" fontId="57" fillId="0" borderId="18" xfId="0" applyNumberFormat="1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68" fillId="0" borderId="20" xfId="0" applyFont="1" applyBorder="1" applyAlignment="1">
      <alignment/>
    </xf>
    <xf numFmtId="0" fontId="67" fillId="0" borderId="22" xfId="0" applyFont="1" applyBorder="1" applyAlignment="1">
      <alignment horizontal="center"/>
    </xf>
    <xf numFmtId="0" fontId="68" fillId="0" borderId="12" xfId="0" applyFont="1" applyBorder="1" applyAlignment="1">
      <alignment/>
    </xf>
    <xf numFmtId="0" fontId="67" fillId="0" borderId="11" xfId="0" applyFont="1" applyBorder="1" applyAlignment="1">
      <alignment horizontal="center"/>
    </xf>
    <xf numFmtId="3" fontId="70" fillId="34" borderId="18" xfId="0" applyNumberFormat="1" applyFont="1" applyFill="1" applyBorder="1" applyAlignment="1">
      <alignment horizontal="center"/>
    </xf>
    <xf numFmtId="3" fontId="71" fillId="34" borderId="18" xfId="0" applyNumberFormat="1" applyFont="1" applyFill="1" applyBorder="1" applyAlignment="1">
      <alignment horizontal="center"/>
    </xf>
    <xf numFmtId="3" fontId="70" fillId="34" borderId="19" xfId="0" applyNumberFormat="1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65" fillId="0" borderId="18" xfId="0" applyFont="1" applyBorder="1" applyAlignment="1">
      <alignment horizontal="left"/>
    </xf>
    <xf numFmtId="3" fontId="63" fillId="35" borderId="18" xfId="0" applyNumberFormat="1" applyFont="1" applyFill="1" applyBorder="1" applyAlignment="1">
      <alignment/>
    </xf>
    <xf numFmtId="49" fontId="63" fillId="35" borderId="18" xfId="0" applyNumberFormat="1" applyFont="1" applyFill="1" applyBorder="1" applyAlignment="1">
      <alignment horizontal="center"/>
    </xf>
    <xf numFmtId="3" fontId="58" fillId="35" borderId="18" xfId="0" applyNumberFormat="1" applyFont="1" applyFill="1" applyBorder="1" applyAlignment="1">
      <alignment/>
    </xf>
    <xf numFmtId="3" fontId="70" fillId="35" borderId="18" xfId="0" applyNumberFormat="1" applyFont="1" applyFill="1" applyBorder="1" applyAlignment="1">
      <alignment horizontal="center"/>
    </xf>
    <xf numFmtId="3" fontId="71" fillId="35" borderId="18" xfId="0" applyNumberFormat="1" applyFont="1" applyFill="1" applyBorder="1" applyAlignment="1">
      <alignment horizontal="center"/>
    </xf>
    <xf numFmtId="3" fontId="70" fillId="35" borderId="19" xfId="0" applyNumberFormat="1" applyFont="1" applyFill="1" applyBorder="1" applyAlignment="1">
      <alignment horizontal="center"/>
    </xf>
    <xf numFmtId="3" fontId="64" fillId="10" borderId="21" xfId="0" applyNumberFormat="1" applyFont="1" applyFill="1" applyBorder="1" applyAlignment="1">
      <alignment horizontal="center" wrapText="1"/>
    </xf>
    <xf numFmtId="0" fontId="72" fillId="0" borderId="0" xfId="0" applyFont="1" applyAlignment="1">
      <alignment/>
    </xf>
    <xf numFmtId="3" fontId="58" fillId="0" borderId="18" xfId="0" applyNumberFormat="1" applyFont="1" applyBorder="1" applyAlignment="1">
      <alignment horizontal="center"/>
    </xf>
    <xf numFmtId="0" fontId="66" fillId="0" borderId="18" xfId="0" applyFont="1" applyBorder="1" applyAlignment="1">
      <alignment wrapText="1"/>
    </xf>
    <xf numFmtId="0" fontId="52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3" fontId="69" fillId="0" borderId="0" xfId="0" applyNumberFormat="1" applyFont="1" applyBorder="1" applyAlignment="1">
      <alignment/>
    </xf>
    <xf numFmtId="3" fontId="4" fillId="36" borderId="18" xfId="0" applyNumberFormat="1" applyFont="1" applyFill="1" applyBorder="1" applyAlignment="1">
      <alignment/>
    </xf>
    <xf numFmtId="3" fontId="4" fillId="36" borderId="19" xfId="0" applyNumberFormat="1" applyFont="1" applyFill="1" applyBorder="1" applyAlignment="1">
      <alignment/>
    </xf>
    <xf numFmtId="0" fontId="68" fillId="0" borderId="18" xfId="0" applyFont="1" applyBorder="1" applyAlignment="1">
      <alignment horizontal="left"/>
    </xf>
    <xf numFmtId="0" fontId="68" fillId="0" borderId="22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7" fillId="0" borderId="24" xfId="0" applyFont="1" applyBorder="1" applyAlignment="1">
      <alignment horizontal="left" wrapText="1"/>
    </xf>
    <xf numFmtId="0" fontId="67" fillId="0" borderId="25" xfId="0" applyFont="1" applyBorder="1" applyAlignment="1">
      <alignment horizontal="left" wrapText="1"/>
    </xf>
    <xf numFmtId="0" fontId="67" fillId="0" borderId="18" xfId="0" applyFont="1" applyBorder="1" applyAlignment="1">
      <alignment horizontal="left"/>
    </xf>
    <xf numFmtId="0" fontId="68" fillId="0" borderId="20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5" fillId="0" borderId="24" xfId="0" applyFont="1" applyBorder="1" applyAlignment="1">
      <alignment horizontal="left" wrapText="1"/>
    </xf>
    <xf numFmtId="0" fontId="65" fillId="0" borderId="25" xfId="0" applyFont="1" applyBorder="1" applyAlignment="1">
      <alignment horizontal="left" wrapText="1"/>
    </xf>
    <xf numFmtId="0" fontId="59" fillId="0" borderId="23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/>
    </xf>
    <xf numFmtId="0" fontId="73" fillId="0" borderId="18" xfId="0" applyFont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74" fillId="0" borderId="1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2"/>
  <sheetViews>
    <sheetView tabSelected="1" zoomScalePageLayoutView="0" workbookViewId="0" topLeftCell="A13">
      <selection activeCell="K31" sqref="K31"/>
    </sheetView>
  </sheetViews>
  <sheetFormatPr defaultColWidth="8.796875" defaultRowHeight="14.25"/>
  <cols>
    <col min="1" max="1" width="3.59765625" style="0" customWidth="1"/>
    <col min="2" max="2" width="2.59765625" style="0" customWidth="1"/>
    <col min="3" max="3" width="63.8984375" style="0" customWidth="1"/>
    <col min="4" max="4" width="9.19921875" style="0" customWidth="1"/>
    <col min="5" max="5" width="8.59765625" style="0" customWidth="1"/>
    <col min="6" max="6" width="5.8984375" style="0" customWidth="1"/>
    <col min="7" max="7" width="9.3984375" style="0" customWidth="1"/>
    <col min="8" max="8" width="7.69921875" style="0" hidden="1" customWidth="1"/>
    <col min="9" max="9" width="7.69921875" style="0" customWidth="1"/>
    <col min="10" max="10" width="9.09765625" style="0" customWidth="1"/>
    <col min="11" max="12" width="7.69921875" style="0" customWidth="1"/>
    <col min="13" max="13" width="9.59765625" style="0" customWidth="1"/>
  </cols>
  <sheetData>
    <row r="1" ht="15.75" customHeight="1"/>
    <row r="2" spans="3:13" s="1" customFormat="1" ht="23.25">
      <c r="C2" s="100" t="s">
        <v>38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="1" customFormat="1" ht="12.75" thickBot="1"/>
    <row r="4" spans="2:13" s="1" customFormat="1" ht="101.25" customHeight="1" thickBot="1" thickTop="1">
      <c r="B4" s="101" t="s">
        <v>0</v>
      </c>
      <c r="C4" s="101" t="s">
        <v>1</v>
      </c>
      <c r="D4" s="101" t="s">
        <v>2</v>
      </c>
      <c r="E4" s="103" t="s">
        <v>3</v>
      </c>
      <c r="F4" s="104"/>
      <c r="G4" s="101" t="s">
        <v>4</v>
      </c>
      <c r="H4" s="105" t="s">
        <v>5</v>
      </c>
      <c r="I4" s="105"/>
      <c r="J4" s="105"/>
      <c r="K4" s="105"/>
      <c r="L4" s="105"/>
      <c r="M4" s="101" t="s">
        <v>6</v>
      </c>
    </row>
    <row r="5" spans="2:13" s="1" customFormat="1" ht="13.5" thickBot="1" thickTop="1">
      <c r="B5" s="102"/>
      <c r="C5" s="102"/>
      <c r="D5" s="102"/>
      <c r="E5" s="2" t="s">
        <v>7</v>
      </c>
      <c r="F5" s="3" t="s">
        <v>8</v>
      </c>
      <c r="G5" s="102"/>
      <c r="H5" s="2">
        <v>2012</v>
      </c>
      <c r="I5" s="4">
        <v>2013</v>
      </c>
      <c r="J5" s="4">
        <v>2014</v>
      </c>
      <c r="K5" s="4">
        <v>2015</v>
      </c>
      <c r="L5" s="3" t="s">
        <v>9</v>
      </c>
      <c r="M5" s="102"/>
    </row>
    <row r="6" spans="2:13" s="1" customFormat="1" ht="13.5" thickBot="1" thickTop="1">
      <c r="B6" s="5">
        <v>1</v>
      </c>
      <c r="C6" s="6">
        <v>2</v>
      </c>
      <c r="D6" s="6">
        <v>3</v>
      </c>
      <c r="E6" s="6">
        <v>4</v>
      </c>
      <c r="F6" s="6">
        <v>5</v>
      </c>
      <c r="G6" s="6">
        <v>9</v>
      </c>
      <c r="H6" s="6">
        <v>11</v>
      </c>
      <c r="I6" s="6">
        <v>12</v>
      </c>
      <c r="J6" s="6">
        <v>13</v>
      </c>
      <c r="K6" s="6">
        <v>14</v>
      </c>
      <c r="L6" s="6"/>
      <c r="M6" s="7">
        <v>16</v>
      </c>
    </row>
    <row r="7" spans="2:13" s="9" customFormat="1" ht="18.75" thickTop="1">
      <c r="B7" s="8"/>
      <c r="C7" s="95" t="s">
        <v>10</v>
      </c>
      <c r="D7" s="96"/>
      <c r="E7" s="96"/>
      <c r="F7" s="96"/>
      <c r="G7" s="70">
        <f aca="true" t="shared" si="0" ref="G7:M7">G13+G29+G42</f>
        <v>7334121</v>
      </c>
      <c r="H7" s="70">
        <f t="shared" si="0"/>
        <v>45000</v>
      </c>
      <c r="I7" s="70">
        <f t="shared" si="0"/>
        <v>1858757</v>
      </c>
      <c r="J7" s="70">
        <f t="shared" si="0"/>
        <v>4656529</v>
      </c>
      <c r="K7" s="70">
        <f t="shared" si="0"/>
        <v>755000</v>
      </c>
      <c r="L7" s="70">
        <f t="shared" si="0"/>
        <v>0</v>
      </c>
      <c r="M7" s="70">
        <f t="shared" si="0"/>
        <v>7270286</v>
      </c>
    </row>
    <row r="8" spans="2:13" s="11" customFormat="1" ht="18">
      <c r="B8" s="10"/>
      <c r="C8" s="97" t="s">
        <v>11</v>
      </c>
      <c r="D8" s="97"/>
      <c r="E8" s="97"/>
      <c r="F8" s="97"/>
      <c r="G8" s="12">
        <f>G14+G43</f>
        <v>926915</v>
      </c>
      <c r="H8" s="12">
        <f aca="true" t="shared" si="1" ref="H8:M8">H14+H43</f>
        <v>0</v>
      </c>
      <c r="I8" s="12">
        <f t="shared" si="1"/>
        <v>386957</v>
      </c>
      <c r="J8" s="12">
        <f t="shared" si="1"/>
        <v>539958</v>
      </c>
      <c r="K8" s="12">
        <f t="shared" si="1"/>
        <v>0</v>
      </c>
      <c r="L8" s="12">
        <f t="shared" si="1"/>
        <v>0</v>
      </c>
      <c r="M8" s="12">
        <f t="shared" si="1"/>
        <v>926915</v>
      </c>
    </row>
    <row r="9" spans="2:13" s="11" customFormat="1" ht="18">
      <c r="B9" s="10"/>
      <c r="C9" s="97" t="s">
        <v>12</v>
      </c>
      <c r="D9" s="97"/>
      <c r="E9" s="97"/>
      <c r="F9" s="97"/>
      <c r="G9" s="12">
        <f>G15+G65</f>
        <v>6407206</v>
      </c>
      <c r="H9" s="12">
        <f aca="true" t="shared" si="2" ref="H9:M9">H15+H65</f>
        <v>45000</v>
      </c>
      <c r="I9" s="72">
        <f t="shared" si="2"/>
        <v>1471800</v>
      </c>
      <c r="J9" s="72">
        <f t="shared" si="2"/>
        <v>4116571</v>
      </c>
      <c r="K9" s="72">
        <f t="shared" si="2"/>
        <v>755000</v>
      </c>
      <c r="L9" s="12">
        <f t="shared" si="2"/>
        <v>0</v>
      </c>
      <c r="M9" s="12">
        <f t="shared" si="2"/>
        <v>6343371</v>
      </c>
    </row>
    <row r="10" spans="2:13" s="11" customFormat="1" ht="15.75">
      <c r="B10" s="10"/>
      <c r="C10" s="98" t="s">
        <v>13</v>
      </c>
      <c r="D10" s="98"/>
      <c r="E10" s="98"/>
      <c r="F10" s="98"/>
      <c r="G10" s="12"/>
      <c r="H10" s="13"/>
      <c r="I10" s="13"/>
      <c r="J10" s="13"/>
      <c r="K10" s="13"/>
      <c r="L10" s="13"/>
      <c r="M10" s="13"/>
    </row>
    <row r="11" spans="2:13" s="11" customFormat="1" ht="15.75">
      <c r="B11" s="10"/>
      <c r="C11" s="99" t="s">
        <v>11</v>
      </c>
      <c r="D11" s="99"/>
      <c r="E11" s="99"/>
      <c r="F11" s="99"/>
      <c r="G11" s="12"/>
      <c r="H11" s="13"/>
      <c r="I11" s="13"/>
      <c r="J11" s="13"/>
      <c r="K11" s="13"/>
      <c r="L11" s="13"/>
      <c r="M11" s="13"/>
    </row>
    <row r="12" spans="2:13" s="11" customFormat="1" ht="15.75">
      <c r="B12" s="10"/>
      <c r="C12" s="99" t="s">
        <v>12</v>
      </c>
      <c r="D12" s="99"/>
      <c r="E12" s="99"/>
      <c r="F12" s="99"/>
      <c r="G12" s="12"/>
      <c r="H12" s="13"/>
      <c r="I12" s="13"/>
      <c r="J12" s="13"/>
      <c r="K12" s="13"/>
      <c r="L12" s="13"/>
      <c r="M12" s="13"/>
    </row>
    <row r="13" spans="2:13" s="18" customFormat="1" ht="30.75" customHeight="1">
      <c r="B13" s="14"/>
      <c r="C13" s="93" t="s">
        <v>14</v>
      </c>
      <c r="D13" s="94"/>
      <c r="E13" s="94"/>
      <c r="F13" s="94"/>
      <c r="G13" s="64">
        <f aca="true" t="shared" si="3" ref="G13:M13">G16+G19+G23+G26</f>
        <v>6407206</v>
      </c>
      <c r="H13" s="65">
        <f t="shared" si="3"/>
        <v>45000</v>
      </c>
      <c r="I13" s="66">
        <f t="shared" si="3"/>
        <v>1471800</v>
      </c>
      <c r="J13" s="66">
        <f t="shared" si="3"/>
        <v>4116571</v>
      </c>
      <c r="K13" s="66">
        <f t="shared" si="3"/>
        <v>755000</v>
      </c>
      <c r="L13" s="66">
        <f t="shared" si="3"/>
        <v>0</v>
      </c>
      <c r="M13" s="66">
        <f t="shared" si="3"/>
        <v>6343371</v>
      </c>
    </row>
    <row r="14" spans="2:13" s="18" customFormat="1" ht="15">
      <c r="B14" s="14"/>
      <c r="C14" s="79" t="s">
        <v>15</v>
      </c>
      <c r="D14" s="79"/>
      <c r="E14" s="79"/>
      <c r="F14" s="79"/>
      <c r="G14" s="19">
        <f>G20</f>
        <v>0</v>
      </c>
      <c r="H14" s="19">
        <f aca="true" t="shared" si="4" ref="H14:M14">H20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</row>
    <row r="15" spans="2:13" s="18" customFormat="1" ht="15">
      <c r="B15" s="14"/>
      <c r="C15" s="79" t="s">
        <v>16</v>
      </c>
      <c r="D15" s="79"/>
      <c r="E15" s="79"/>
      <c r="F15" s="79"/>
      <c r="G15" s="19">
        <f>G18+G21+G25+G28</f>
        <v>6407206</v>
      </c>
      <c r="H15" s="19">
        <f aca="true" t="shared" si="5" ref="H15:M15">H18+H21+H25+H28</f>
        <v>45000</v>
      </c>
      <c r="I15" s="20">
        <f t="shared" si="5"/>
        <v>1471800</v>
      </c>
      <c r="J15" s="20">
        <f t="shared" si="5"/>
        <v>4116571</v>
      </c>
      <c r="K15" s="20">
        <f t="shared" si="5"/>
        <v>755000</v>
      </c>
      <c r="L15" s="19">
        <f t="shared" si="5"/>
        <v>0</v>
      </c>
      <c r="M15" s="19">
        <f t="shared" si="5"/>
        <v>6343371</v>
      </c>
    </row>
    <row r="16" spans="2:13" s="18" customFormat="1" ht="15">
      <c r="B16" s="14"/>
      <c r="C16" s="22" t="s">
        <v>35</v>
      </c>
      <c r="D16" s="23" t="s">
        <v>17</v>
      </c>
      <c r="E16" s="24">
        <v>2012</v>
      </c>
      <c r="F16" s="25">
        <v>2015</v>
      </c>
      <c r="G16" s="15">
        <f aca="true" t="shared" si="6" ref="G16:M16">SUM(G17:G18)</f>
        <v>2995000</v>
      </c>
      <c r="H16" s="26">
        <f t="shared" si="6"/>
        <v>45000</v>
      </c>
      <c r="I16" s="16">
        <f t="shared" si="6"/>
        <v>880000</v>
      </c>
      <c r="J16" s="16">
        <f t="shared" si="6"/>
        <v>1360000</v>
      </c>
      <c r="K16" s="16">
        <f t="shared" si="6"/>
        <v>755000</v>
      </c>
      <c r="L16" s="16">
        <f t="shared" si="6"/>
        <v>0</v>
      </c>
      <c r="M16" s="17">
        <f t="shared" si="6"/>
        <v>2995000</v>
      </c>
    </row>
    <row r="17" spans="2:13" s="18" customFormat="1" ht="15">
      <c r="B17" s="14"/>
      <c r="C17" s="27" t="s">
        <v>11</v>
      </c>
      <c r="D17" s="28"/>
      <c r="E17" s="24"/>
      <c r="F17" s="25"/>
      <c r="G17" s="19"/>
      <c r="H17" s="29"/>
      <c r="I17" s="20"/>
      <c r="J17" s="19"/>
      <c r="K17" s="19"/>
      <c r="L17" s="19"/>
      <c r="M17" s="21"/>
    </row>
    <row r="18" spans="2:13" s="18" customFormat="1" ht="15">
      <c r="B18" s="14"/>
      <c r="C18" s="27" t="s">
        <v>12</v>
      </c>
      <c r="D18" s="28"/>
      <c r="E18" s="30"/>
      <c r="F18" s="31"/>
      <c r="G18" s="19">
        <v>2995000</v>
      </c>
      <c r="H18" s="12">
        <v>45000</v>
      </c>
      <c r="I18" s="20">
        <v>880000</v>
      </c>
      <c r="J18" s="20">
        <v>1360000</v>
      </c>
      <c r="K18" s="20">
        <v>755000</v>
      </c>
      <c r="L18" s="19"/>
      <c r="M18" s="21">
        <f>SUM(I18:L18)</f>
        <v>2995000</v>
      </c>
    </row>
    <row r="19" spans="2:13" s="18" customFormat="1" ht="24.75">
      <c r="B19" s="14"/>
      <c r="C19" s="73" t="s">
        <v>39</v>
      </c>
      <c r="D19" s="28" t="s">
        <v>17</v>
      </c>
      <c r="E19" s="30"/>
      <c r="F19" s="31"/>
      <c r="G19" s="15">
        <f>SUM(G20:G22)</f>
        <v>903912</v>
      </c>
      <c r="H19" s="15">
        <f aca="true" t="shared" si="7" ref="H19:M19">SUM(H20:H22)</f>
        <v>0</v>
      </c>
      <c r="I19" s="15">
        <f t="shared" si="7"/>
        <v>550000</v>
      </c>
      <c r="J19" s="15">
        <f t="shared" si="7"/>
        <v>329077</v>
      </c>
      <c r="K19" s="15">
        <f t="shared" si="7"/>
        <v>0</v>
      </c>
      <c r="L19" s="15">
        <f t="shared" si="7"/>
        <v>0</v>
      </c>
      <c r="M19" s="15">
        <f t="shared" si="7"/>
        <v>879077</v>
      </c>
    </row>
    <row r="20" spans="2:13" s="18" customFormat="1" ht="15">
      <c r="B20" s="14"/>
      <c r="C20" s="27" t="s">
        <v>11</v>
      </c>
      <c r="D20" s="28"/>
      <c r="E20" s="30"/>
      <c r="F20" s="31"/>
      <c r="G20" s="19"/>
      <c r="H20" s="19"/>
      <c r="I20" s="20"/>
      <c r="J20" s="19"/>
      <c r="K20" s="19"/>
      <c r="L20" s="19"/>
      <c r="M20" s="21"/>
    </row>
    <row r="21" spans="2:13" ht="15">
      <c r="B21" s="14"/>
      <c r="C21" s="27" t="s">
        <v>12</v>
      </c>
      <c r="D21" s="28"/>
      <c r="E21" s="30" t="s">
        <v>40</v>
      </c>
      <c r="F21" s="31" t="s">
        <v>41</v>
      </c>
      <c r="G21" s="19">
        <v>903912</v>
      </c>
      <c r="H21" s="29"/>
      <c r="I21" s="20">
        <v>550000</v>
      </c>
      <c r="J21" s="19">
        <v>329077</v>
      </c>
      <c r="K21" s="19"/>
      <c r="L21" s="19"/>
      <c r="M21" s="21">
        <f>SUM(I21:L21)</f>
        <v>879077</v>
      </c>
    </row>
    <row r="22" spans="2:13" ht="15">
      <c r="B22" s="14"/>
      <c r="C22" s="32" t="s">
        <v>18</v>
      </c>
      <c r="D22" s="28"/>
      <c r="E22" s="30"/>
      <c r="F22" s="31"/>
      <c r="G22" s="19"/>
      <c r="H22" s="29"/>
      <c r="I22" s="20"/>
      <c r="J22" s="19">
        <v>0</v>
      </c>
      <c r="K22" s="19"/>
      <c r="L22" s="19"/>
      <c r="M22" s="21"/>
    </row>
    <row r="23" spans="2:13" ht="27" customHeight="1">
      <c r="B23" s="14"/>
      <c r="C23" s="73" t="s">
        <v>44</v>
      </c>
      <c r="D23" s="28" t="s">
        <v>17</v>
      </c>
      <c r="E23" s="30"/>
      <c r="F23" s="31"/>
      <c r="G23" s="15">
        <f>SUM(G24:G25)</f>
        <v>1885134</v>
      </c>
      <c r="H23" s="15">
        <f aca="true" t="shared" si="8" ref="H23:M23">SUM(H24:H25)</f>
        <v>0</v>
      </c>
      <c r="I23" s="15">
        <f t="shared" si="8"/>
        <v>36800</v>
      </c>
      <c r="J23" s="15">
        <f t="shared" si="8"/>
        <v>1809334</v>
      </c>
      <c r="K23" s="15">
        <f t="shared" si="8"/>
        <v>0</v>
      </c>
      <c r="L23" s="15">
        <f t="shared" si="8"/>
        <v>0</v>
      </c>
      <c r="M23" s="15">
        <f t="shared" si="8"/>
        <v>1846134</v>
      </c>
    </row>
    <row r="24" spans="2:13" ht="15">
      <c r="B24" s="14"/>
      <c r="C24" s="27" t="s">
        <v>11</v>
      </c>
      <c r="D24" s="28"/>
      <c r="E24" s="30"/>
      <c r="F24" s="31"/>
      <c r="G24" s="19">
        <v>0</v>
      </c>
      <c r="H24" s="29">
        <v>0</v>
      </c>
      <c r="I24" s="20">
        <v>0</v>
      </c>
      <c r="J24" s="19">
        <v>0</v>
      </c>
      <c r="K24" s="19"/>
      <c r="L24" s="19"/>
      <c r="M24" s="21">
        <v>0</v>
      </c>
    </row>
    <row r="25" spans="2:13" ht="15">
      <c r="B25" s="14"/>
      <c r="C25" s="27" t="s">
        <v>12</v>
      </c>
      <c r="D25" s="28"/>
      <c r="E25" s="33">
        <v>2011</v>
      </c>
      <c r="F25" s="34">
        <v>2014</v>
      </c>
      <c r="G25" s="19">
        <v>1885134</v>
      </c>
      <c r="H25" s="29"/>
      <c r="I25" s="20">
        <v>36800</v>
      </c>
      <c r="J25" s="19">
        <v>1809334</v>
      </c>
      <c r="K25" s="19"/>
      <c r="L25" s="19"/>
      <c r="M25" s="21">
        <f>SUM(I25:L25)</f>
        <v>1846134</v>
      </c>
    </row>
    <row r="26" spans="2:13" ht="15">
      <c r="B26" s="14"/>
      <c r="C26" s="22" t="s">
        <v>45</v>
      </c>
      <c r="D26" s="28" t="s">
        <v>17</v>
      </c>
      <c r="E26" s="30"/>
      <c r="F26" s="31"/>
      <c r="G26" s="15">
        <f>SUM(G27:G28)</f>
        <v>623160</v>
      </c>
      <c r="H26" s="15">
        <f aca="true" t="shared" si="9" ref="H26:M26">SUM(H27:H28)</f>
        <v>0</v>
      </c>
      <c r="I26" s="15">
        <f t="shared" si="9"/>
        <v>5000</v>
      </c>
      <c r="J26" s="15">
        <f t="shared" si="9"/>
        <v>618160</v>
      </c>
      <c r="K26" s="15">
        <f t="shared" si="9"/>
        <v>0</v>
      </c>
      <c r="L26" s="15">
        <f t="shared" si="9"/>
        <v>0</v>
      </c>
      <c r="M26" s="15">
        <f t="shared" si="9"/>
        <v>623160</v>
      </c>
    </row>
    <row r="27" spans="2:13" ht="15">
      <c r="B27" s="14"/>
      <c r="C27" s="27" t="s">
        <v>11</v>
      </c>
      <c r="D27" s="28"/>
      <c r="E27" s="30"/>
      <c r="F27" s="31"/>
      <c r="G27" s="19"/>
      <c r="H27" s="29"/>
      <c r="I27" s="20"/>
      <c r="J27" s="19"/>
      <c r="K27" s="19"/>
      <c r="L27" s="19"/>
      <c r="M27" s="21"/>
    </row>
    <row r="28" spans="2:13" ht="15">
      <c r="B28" s="14"/>
      <c r="C28" s="27" t="s">
        <v>12</v>
      </c>
      <c r="D28" s="35"/>
      <c r="E28" s="33">
        <v>2013</v>
      </c>
      <c r="F28" s="34">
        <v>2014</v>
      </c>
      <c r="G28" s="19">
        <v>623160</v>
      </c>
      <c r="H28" s="29"/>
      <c r="I28" s="20">
        <v>5000</v>
      </c>
      <c r="J28" s="19">
        <v>618160</v>
      </c>
      <c r="K28" s="19"/>
      <c r="L28" s="19"/>
      <c r="M28" s="21">
        <f>SUM(I28:L28)</f>
        <v>623160</v>
      </c>
    </row>
    <row r="29" spans="2:13" ht="15">
      <c r="B29" s="36"/>
      <c r="C29" s="93" t="s">
        <v>19</v>
      </c>
      <c r="D29" s="94"/>
      <c r="E29" s="94"/>
      <c r="F29" s="94"/>
      <c r="G29" s="77">
        <v>0</v>
      </c>
      <c r="H29" s="77"/>
      <c r="I29" s="77">
        <v>0</v>
      </c>
      <c r="J29" s="77">
        <v>0</v>
      </c>
      <c r="K29" s="77">
        <v>0</v>
      </c>
      <c r="L29" s="77">
        <v>0</v>
      </c>
      <c r="M29" s="78">
        <v>0</v>
      </c>
    </row>
    <row r="30" spans="2:13" ht="14.25">
      <c r="B30" s="36"/>
      <c r="C30" s="79" t="s">
        <v>11</v>
      </c>
      <c r="D30" s="79"/>
      <c r="E30" s="79"/>
      <c r="F30" s="79"/>
      <c r="G30" s="37"/>
      <c r="H30" s="37"/>
      <c r="I30" s="37"/>
      <c r="J30" s="37"/>
      <c r="K30" s="37"/>
      <c r="L30" s="37"/>
      <c r="M30" s="38"/>
    </row>
    <row r="31" spans="2:13" ht="14.25">
      <c r="B31" s="36"/>
      <c r="C31" s="79" t="s">
        <v>12</v>
      </c>
      <c r="D31" s="79"/>
      <c r="E31" s="79"/>
      <c r="F31" s="79"/>
      <c r="G31" s="37"/>
      <c r="H31" s="37"/>
      <c r="I31" s="37"/>
      <c r="J31" s="37"/>
      <c r="K31" s="37"/>
      <c r="L31" s="37"/>
      <c r="M31" s="38"/>
    </row>
    <row r="32" spans="2:13" s="18" customFormat="1" ht="15">
      <c r="B32" s="39"/>
      <c r="C32" s="40" t="s">
        <v>20</v>
      </c>
      <c r="D32" s="80"/>
      <c r="E32" s="41"/>
      <c r="F32" s="42"/>
      <c r="G32" s="37"/>
      <c r="H32" s="37"/>
      <c r="I32" s="37"/>
      <c r="J32" s="37"/>
      <c r="K32" s="37"/>
      <c r="L32" s="37"/>
      <c r="M32" s="38"/>
    </row>
    <row r="33" spans="2:13" s="18" customFormat="1" ht="15">
      <c r="B33" s="39"/>
      <c r="C33" s="27" t="s">
        <v>11</v>
      </c>
      <c r="D33" s="81"/>
      <c r="E33" s="43"/>
      <c r="F33" s="25"/>
      <c r="G33" s="37"/>
      <c r="H33" s="37"/>
      <c r="I33" s="37"/>
      <c r="J33" s="37"/>
      <c r="K33" s="37"/>
      <c r="L33" s="37"/>
      <c r="M33" s="38"/>
    </row>
    <row r="34" spans="2:13" s="18" customFormat="1" ht="15">
      <c r="B34" s="39"/>
      <c r="C34" s="27" t="s">
        <v>12</v>
      </c>
      <c r="D34" s="82"/>
      <c r="E34" s="44"/>
      <c r="F34" s="25"/>
      <c r="G34" s="37"/>
      <c r="H34" s="37"/>
      <c r="I34" s="37"/>
      <c r="J34" s="37"/>
      <c r="K34" s="37"/>
      <c r="L34" s="37"/>
      <c r="M34" s="38"/>
    </row>
    <row r="35" spans="2:13" s="18" customFormat="1" ht="15">
      <c r="B35" s="39"/>
      <c r="C35" s="40" t="s">
        <v>21</v>
      </c>
      <c r="D35" s="80"/>
      <c r="E35" s="41"/>
      <c r="F35" s="42"/>
      <c r="G35" s="37"/>
      <c r="H35" s="37"/>
      <c r="I35" s="37"/>
      <c r="J35" s="37"/>
      <c r="K35" s="37"/>
      <c r="L35" s="37"/>
      <c r="M35" s="38"/>
    </row>
    <row r="36" spans="2:13" s="18" customFormat="1" ht="15">
      <c r="B36" s="39"/>
      <c r="C36" s="27" t="s">
        <v>11</v>
      </c>
      <c r="D36" s="81"/>
      <c r="E36" s="43"/>
      <c r="F36" s="25"/>
      <c r="G36" s="37"/>
      <c r="H36" s="37"/>
      <c r="I36" s="37"/>
      <c r="J36" s="37"/>
      <c r="K36" s="37"/>
      <c r="L36" s="37"/>
      <c r="M36" s="38"/>
    </row>
    <row r="37" spans="2:13" s="18" customFormat="1" ht="15">
      <c r="B37" s="39"/>
      <c r="C37" s="27" t="s">
        <v>12</v>
      </c>
      <c r="D37" s="81"/>
      <c r="E37" s="43"/>
      <c r="F37" s="25"/>
      <c r="G37" s="37"/>
      <c r="H37" s="37"/>
      <c r="I37" s="37"/>
      <c r="J37" s="37"/>
      <c r="K37" s="37"/>
      <c r="L37" s="37"/>
      <c r="M37" s="38"/>
    </row>
    <row r="38" spans="2:13" s="18" customFormat="1" ht="15">
      <c r="B38" s="39"/>
      <c r="C38" s="32" t="s">
        <v>22</v>
      </c>
      <c r="D38" s="81"/>
      <c r="E38" s="43"/>
      <c r="F38" s="25"/>
      <c r="G38" s="37"/>
      <c r="H38" s="37"/>
      <c r="I38" s="37"/>
      <c r="J38" s="37"/>
      <c r="K38" s="37"/>
      <c r="L38" s="37"/>
      <c r="M38" s="38"/>
    </row>
    <row r="39" spans="2:15" s="18" customFormat="1" ht="15">
      <c r="B39" s="39"/>
      <c r="C39" s="40" t="s">
        <v>23</v>
      </c>
      <c r="D39" s="81"/>
      <c r="E39" s="43"/>
      <c r="F39" s="25"/>
      <c r="G39" s="37"/>
      <c r="H39" s="37"/>
      <c r="I39" s="37"/>
      <c r="J39" s="37"/>
      <c r="K39" s="37"/>
      <c r="L39" s="37"/>
      <c r="M39" s="38"/>
      <c r="O39" s="18" t="s">
        <v>43</v>
      </c>
    </row>
    <row r="40" spans="2:13" ht="14.25">
      <c r="B40" s="36"/>
      <c r="C40" s="27" t="s">
        <v>11</v>
      </c>
      <c r="D40" s="81"/>
      <c r="E40" s="43"/>
      <c r="F40" s="25"/>
      <c r="G40" s="37"/>
      <c r="H40" s="37"/>
      <c r="I40" s="37"/>
      <c r="J40" s="37"/>
      <c r="K40" s="37"/>
      <c r="L40" s="37"/>
      <c r="M40" s="38"/>
    </row>
    <row r="41" spans="2:13" ht="14.25">
      <c r="B41" s="36"/>
      <c r="C41" s="27" t="s">
        <v>12</v>
      </c>
      <c r="D41" s="82"/>
      <c r="E41" s="44"/>
      <c r="F41" s="25"/>
      <c r="G41" s="37"/>
      <c r="H41" s="37"/>
      <c r="I41" s="37"/>
      <c r="J41" s="37"/>
      <c r="K41" s="37"/>
      <c r="L41" s="37"/>
      <c r="M41" s="38"/>
    </row>
    <row r="42" spans="2:13" ht="22.5" customHeight="1">
      <c r="B42" s="36"/>
      <c r="C42" s="83" t="s">
        <v>24</v>
      </c>
      <c r="D42" s="84"/>
      <c r="E42" s="84"/>
      <c r="F42" s="84"/>
      <c r="G42" s="67">
        <f aca="true" t="shared" si="10" ref="G42:L42">G45+G48+G51+G54+G57</f>
        <v>926915</v>
      </c>
      <c r="H42" s="68">
        <f t="shared" si="10"/>
        <v>0</v>
      </c>
      <c r="I42" s="68">
        <f t="shared" si="10"/>
        <v>386957</v>
      </c>
      <c r="J42" s="68">
        <f t="shared" si="10"/>
        <v>539958</v>
      </c>
      <c r="K42" s="68">
        <f t="shared" si="10"/>
        <v>0</v>
      </c>
      <c r="L42" s="68">
        <f t="shared" si="10"/>
        <v>0</v>
      </c>
      <c r="M42" s="69">
        <f>M45+M48+M51+M54</f>
        <v>926915</v>
      </c>
    </row>
    <row r="43" spans="2:13" ht="14.25">
      <c r="B43" s="36"/>
      <c r="C43" s="92" t="s">
        <v>11</v>
      </c>
      <c r="D43" s="92"/>
      <c r="E43" s="92"/>
      <c r="F43" s="92"/>
      <c r="G43" s="48">
        <f>G46+G49+G52+G55</f>
        <v>926915</v>
      </c>
      <c r="H43" s="48">
        <f aca="true" t="shared" si="11" ref="H43:M43">H46+H49+H52+H55</f>
        <v>0</v>
      </c>
      <c r="I43" s="48">
        <f t="shared" si="11"/>
        <v>386957</v>
      </c>
      <c r="J43" s="48">
        <f t="shared" si="11"/>
        <v>539958</v>
      </c>
      <c r="K43" s="48">
        <f t="shared" si="11"/>
        <v>0</v>
      </c>
      <c r="L43" s="48">
        <f t="shared" si="11"/>
        <v>0</v>
      </c>
      <c r="M43" s="48">
        <f t="shared" si="11"/>
        <v>926915</v>
      </c>
    </row>
    <row r="44" spans="2:13" ht="14.25">
      <c r="B44" s="36"/>
      <c r="C44" s="79" t="s">
        <v>12</v>
      </c>
      <c r="D44" s="79"/>
      <c r="E44" s="79"/>
      <c r="F44" s="79"/>
      <c r="G44" s="51">
        <f>G50+G53+G56+G47</f>
        <v>0</v>
      </c>
      <c r="H44" s="51">
        <f>H47+H50+H53+H56</f>
        <v>0</v>
      </c>
      <c r="I44" s="52">
        <f>I47+I50+I53+I56</f>
        <v>0</v>
      </c>
      <c r="J44" s="51">
        <f>J47+J50+J56+J59</f>
        <v>0</v>
      </c>
      <c r="K44" s="51">
        <f>K47+K50+K56+K59</f>
        <v>0</v>
      </c>
      <c r="L44" s="51">
        <f>L47+L50+L56+L59</f>
        <v>0</v>
      </c>
      <c r="M44" s="51">
        <f>M47+M50+M53+M56</f>
        <v>0</v>
      </c>
    </row>
    <row r="45" spans="2:13" s="18" customFormat="1" ht="29.25" customHeight="1">
      <c r="B45" s="39"/>
      <c r="C45" s="73" t="s">
        <v>42</v>
      </c>
      <c r="D45" s="80"/>
      <c r="E45" s="41"/>
      <c r="F45" s="42"/>
      <c r="G45" s="45">
        <f>SUM(G46:G47)</f>
        <v>918000</v>
      </c>
      <c r="H45" s="46">
        <f>SUM(H46:H47)</f>
        <v>0</v>
      </c>
      <c r="I45" s="46">
        <f>SUM(I46:I47)</f>
        <v>382500</v>
      </c>
      <c r="J45" s="45">
        <f>SUM(J46:J47)</f>
        <v>535500</v>
      </c>
      <c r="K45" s="45"/>
      <c r="L45" s="45"/>
      <c r="M45" s="47">
        <f>SUM(M46:M47)</f>
        <v>918000</v>
      </c>
    </row>
    <row r="46" spans="2:13" s="18" customFormat="1" ht="15">
      <c r="B46" s="39"/>
      <c r="C46" s="27" t="s">
        <v>11</v>
      </c>
      <c r="D46" s="81"/>
      <c r="E46" s="58">
        <v>2013</v>
      </c>
      <c r="F46" s="25">
        <v>2014</v>
      </c>
      <c r="G46" s="48">
        <v>918000</v>
      </c>
      <c r="H46" s="49">
        <v>0</v>
      </c>
      <c r="I46" s="49">
        <v>382500</v>
      </c>
      <c r="J46" s="48">
        <v>535500</v>
      </c>
      <c r="K46" s="48">
        <v>0</v>
      </c>
      <c r="L46" s="48">
        <v>0</v>
      </c>
      <c r="M46" s="50">
        <v>918000</v>
      </c>
    </row>
    <row r="47" spans="2:13" s="18" customFormat="1" ht="15">
      <c r="B47" s="39"/>
      <c r="C47" s="27" t="s">
        <v>12</v>
      </c>
      <c r="D47" s="82"/>
      <c r="E47" s="53"/>
      <c r="F47" s="25"/>
      <c r="G47" s="48"/>
      <c r="H47" s="49"/>
      <c r="I47" s="49"/>
      <c r="J47" s="48"/>
      <c r="K47" s="48"/>
      <c r="L47" s="48"/>
      <c r="M47" s="54"/>
    </row>
    <row r="48" spans="2:13" s="18" customFormat="1" ht="15">
      <c r="B48" s="39"/>
      <c r="C48" s="22" t="s">
        <v>34</v>
      </c>
      <c r="D48" s="55"/>
      <c r="E48" s="56"/>
      <c r="F48" s="25"/>
      <c r="G48" s="45">
        <f>SUM(G49:G50)</f>
        <v>0</v>
      </c>
      <c r="H48" s="46">
        <f>SUM(H49:H50)</f>
        <v>0</v>
      </c>
      <c r="I48" s="46">
        <f>SUM(I49:I50)</f>
        <v>0</v>
      </c>
      <c r="J48" s="45"/>
      <c r="K48" s="45"/>
      <c r="L48" s="45"/>
      <c r="M48" s="47">
        <f>SUM(M49:M50)</f>
        <v>0</v>
      </c>
    </row>
    <row r="49" spans="2:13" s="18" customFormat="1" ht="15">
      <c r="B49" s="39"/>
      <c r="C49" s="27" t="s">
        <v>11</v>
      </c>
      <c r="D49" s="57"/>
      <c r="E49" s="58"/>
      <c r="F49" s="25"/>
      <c r="G49" s="48"/>
      <c r="H49" s="49"/>
      <c r="I49" s="49"/>
      <c r="J49" s="48"/>
      <c r="K49" s="48"/>
      <c r="L49" s="48"/>
      <c r="M49" s="50"/>
    </row>
    <row r="50" spans="2:13" ht="14.25">
      <c r="B50" s="36"/>
      <c r="C50" s="27" t="s">
        <v>12</v>
      </c>
      <c r="D50" s="57"/>
      <c r="E50" s="58"/>
      <c r="F50" s="25"/>
      <c r="G50" s="48"/>
      <c r="H50" s="49"/>
      <c r="I50" s="49"/>
      <c r="J50" s="48"/>
      <c r="K50" s="48"/>
      <c r="L50" s="48"/>
      <c r="M50" s="50"/>
    </row>
    <row r="51" spans="2:13" ht="14.25">
      <c r="B51" s="36"/>
      <c r="C51" s="22" t="s">
        <v>33</v>
      </c>
      <c r="D51" s="86"/>
      <c r="E51" s="89"/>
      <c r="F51" s="25"/>
      <c r="G51" s="45">
        <f>SUM(G52:G53)</f>
        <v>0</v>
      </c>
      <c r="H51" s="46">
        <f>SUM(H52:H53)</f>
        <v>0</v>
      </c>
      <c r="I51" s="46">
        <f>SUM(I52:I53)</f>
        <v>0</v>
      </c>
      <c r="J51" s="45">
        <v>0</v>
      </c>
      <c r="K51" s="45">
        <v>0</v>
      </c>
      <c r="L51" s="45">
        <v>0</v>
      </c>
      <c r="M51" s="45">
        <f>SUM(M52:M53)</f>
        <v>0</v>
      </c>
    </row>
    <row r="52" spans="2:13" ht="14.25">
      <c r="B52" s="36"/>
      <c r="C52" s="27" t="s">
        <v>11</v>
      </c>
      <c r="D52" s="87"/>
      <c r="E52" s="90"/>
      <c r="F52" s="25"/>
      <c r="H52" s="49"/>
      <c r="I52" s="49"/>
      <c r="J52" s="48"/>
      <c r="K52" s="48"/>
      <c r="L52" s="48"/>
      <c r="M52" s="50"/>
    </row>
    <row r="53" spans="2:13" ht="14.25">
      <c r="B53" s="36"/>
      <c r="C53" s="27" t="s">
        <v>12</v>
      </c>
      <c r="D53" s="88"/>
      <c r="E53" s="91"/>
      <c r="F53" s="25"/>
      <c r="G53" s="59"/>
      <c r="H53" s="60"/>
      <c r="I53" s="60"/>
      <c r="J53" s="59"/>
      <c r="K53" s="59"/>
      <c r="L53" s="59"/>
      <c r="M53" s="61"/>
    </row>
    <row r="54" spans="2:13" ht="14.25">
      <c r="B54" s="36"/>
      <c r="C54" s="22" t="s">
        <v>37</v>
      </c>
      <c r="D54" s="89" t="s">
        <v>17</v>
      </c>
      <c r="E54" s="58"/>
      <c r="F54" s="25"/>
      <c r="G54" s="45">
        <f>SUM(G55:G56)</f>
        <v>8915</v>
      </c>
      <c r="H54" s="46">
        <f>SUM(H55:H56)</f>
        <v>0</v>
      </c>
      <c r="I54" s="46">
        <f>SUM(I55:I56)</f>
        <v>4457</v>
      </c>
      <c r="J54" s="45">
        <f>SUM(J55:J56)</f>
        <v>4458</v>
      </c>
      <c r="K54" s="45"/>
      <c r="L54" s="45"/>
      <c r="M54" s="47">
        <f>SUM(M55:M56)</f>
        <v>8915</v>
      </c>
    </row>
    <row r="55" spans="2:13" ht="14.25">
      <c r="B55" s="36"/>
      <c r="C55" s="27" t="s">
        <v>11</v>
      </c>
      <c r="D55" s="90"/>
      <c r="E55" s="58">
        <v>2013</v>
      </c>
      <c r="F55" s="25">
        <v>2014</v>
      </c>
      <c r="G55" s="48">
        <v>8915</v>
      </c>
      <c r="H55" s="49"/>
      <c r="I55" s="49">
        <v>4457</v>
      </c>
      <c r="J55" s="48">
        <v>4458</v>
      </c>
      <c r="K55" s="48"/>
      <c r="L55" s="48"/>
      <c r="M55" s="50">
        <f>SUM(H55:L55)</f>
        <v>8915</v>
      </c>
    </row>
    <row r="56" spans="2:13" ht="14.25">
      <c r="B56" s="36"/>
      <c r="C56" s="27" t="s">
        <v>12</v>
      </c>
      <c r="D56" s="91"/>
      <c r="E56" s="53"/>
      <c r="F56" s="25"/>
      <c r="G56" s="48"/>
      <c r="H56" s="49"/>
      <c r="I56" s="49"/>
      <c r="J56" s="48"/>
      <c r="K56" s="48"/>
      <c r="L56" s="48"/>
      <c r="M56" s="50"/>
    </row>
    <row r="57" spans="2:13" ht="14.25">
      <c r="B57" s="36"/>
      <c r="C57" s="22" t="s">
        <v>25</v>
      </c>
      <c r="D57" s="86"/>
      <c r="E57" s="58"/>
      <c r="F57" s="62"/>
      <c r="G57" s="45"/>
      <c r="H57" s="46"/>
      <c r="I57" s="46">
        <f>SUM(I58:I59)</f>
        <v>0</v>
      </c>
      <c r="J57" s="45">
        <f>SUM(J58:J59)</f>
        <v>0</v>
      </c>
      <c r="K57" s="45"/>
      <c r="L57" s="45"/>
      <c r="M57" s="47">
        <f>SUM(M58:M59)</f>
        <v>0</v>
      </c>
    </row>
    <row r="58" spans="2:13" ht="14.25">
      <c r="B58" s="36"/>
      <c r="C58" s="27" t="s">
        <v>11</v>
      </c>
      <c r="D58" s="87"/>
      <c r="E58" s="58"/>
      <c r="F58" s="25"/>
      <c r="G58" s="48"/>
      <c r="H58" s="49"/>
      <c r="I58" s="49"/>
      <c r="J58" s="48"/>
      <c r="K58" s="48"/>
      <c r="L58" s="48"/>
      <c r="M58" s="50"/>
    </row>
    <row r="59" spans="2:13" ht="14.25">
      <c r="B59" s="36"/>
      <c r="C59" s="27" t="s">
        <v>12</v>
      </c>
      <c r="D59" s="88"/>
      <c r="E59" s="53"/>
      <c r="F59" s="25"/>
      <c r="G59" s="48"/>
      <c r="H59" s="49"/>
      <c r="I59" s="49"/>
      <c r="J59" s="48"/>
      <c r="K59" s="48"/>
      <c r="L59" s="48"/>
      <c r="M59" s="50"/>
    </row>
    <row r="60" spans="2:13" ht="15">
      <c r="B60" s="36"/>
      <c r="C60" s="40" t="s">
        <v>26</v>
      </c>
      <c r="D60" s="86"/>
      <c r="E60" s="58"/>
      <c r="F60" s="25"/>
      <c r="G60" s="48"/>
      <c r="H60" s="49"/>
      <c r="I60" s="48"/>
      <c r="J60" s="48"/>
      <c r="K60" s="48"/>
      <c r="L60" s="48"/>
      <c r="M60" s="50"/>
    </row>
    <row r="61" spans="2:13" ht="14.25">
      <c r="B61" s="36"/>
      <c r="C61" s="27" t="s">
        <v>11</v>
      </c>
      <c r="D61" s="87"/>
      <c r="E61" s="58"/>
      <c r="F61" s="25"/>
      <c r="G61" s="48"/>
      <c r="H61" s="49"/>
      <c r="I61" s="48"/>
      <c r="J61" s="48"/>
      <c r="K61" s="48"/>
      <c r="L61" s="48"/>
      <c r="M61" s="50"/>
    </row>
    <row r="62" spans="2:13" ht="14.25">
      <c r="B62" s="36"/>
      <c r="C62" s="27" t="s">
        <v>12</v>
      </c>
      <c r="D62" s="88"/>
      <c r="E62" s="44"/>
      <c r="F62" s="25"/>
      <c r="G62" s="48"/>
      <c r="H62" s="49"/>
      <c r="I62" s="48"/>
      <c r="J62" s="48"/>
      <c r="K62" s="48"/>
      <c r="L62" s="48"/>
      <c r="M62" s="50"/>
    </row>
    <row r="63" spans="2:13" ht="43.5" customHeight="1">
      <c r="B63" s="36"/>
      <c r="C63" s="83" t="s">
        <v>27</v>
      </c>
      <c r="D63" s="84"/>
      <c r="E63" s="84"/>
      <c r="F63" s="84"/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7">
        <v>0</v>
      </c>
    </row>
    <row r="64" spans="2:13" ht="14.25">
      <c r="B64" s="36"/>
      <c r="C64" s="79" t="s">
        <v>11</v>
      </c>
      <c r="D64" s="79"/>
      <c r="E64" s="79"/>
      <c r="F64" s="79"/>
      <c r="G64" s="37"/>
      <c r="H64" s="37"/>
      <c r="I64" s="37"/>
      <c r="J64" s="37"/>
      <c r="K64" s="37"/>
      <c r="L64" s="37"/>
      <c r="M64" s="38"/>
    </row>
    <row r="65" spans="2:13" ht="14.25">
      <c r="B65" s="36"/>
      <c r="C65" s="79" t="s">
        <v>12</v>
      </c>
      <c r="D65" s="79"/>
      <c r="E65" s="79"/>
      <c r="F65" s="79"/>
      <c r="G65" s="37"/>
      <c r="H65" s="37"/>
      <c r="I65" s="37"/>
      <c r="J65" s="37"/>
      <c r="K65" s="37"/>
      <c r="L65" s="37"/>
      <c r="M65" s="38"/>
    </row>
    <row r="66" spans="2:13" s="18" customFormat="1" ht="15">
      <c r="B66" s="39"/>
      <c r="C66" s="40" t="s">
        <v>28</v>
      </c>
      <c r="D66" s="80"/>
      <c r="E66" s="41"/>
      <c r="F66" s="42"/>
      <c r="G66" s="37"/>
      <c r="H66" s="37"/>
      <c r="I66" s="37"/>
      <c r="J66" s="37"/>
      <c r="K66" s="37"/>
      <c r="L66" s="37"/>
      <c r="M66" s="38"/>
    </row>
    <row r="67" spans="2:13" s="18" customFormat="1" ht="15">
      <c r="B67" s="39"/>
      <c r="C67" s="27" t="s">
        <v>11</v>
      </c>
      <c r="D67" s="81"/>
      <c r="E67" s="43"/>
      <c r="F67" s="25"/>
      <c r="G67" s="37"/>
      <c r="H67" s="37"/>
      <c r="I67" s="37"/>
      <c r="J67" s="37"/>
      <c r="K67" s="37"/>
      <c r="L67" s="37"/>
      <c r="M67" s="38"/>
    </row>
    <row r="68" spans="2:13" s="18" customFormat="1" ht="15">
      <c r="B68" s="39"/>
      <c r="C68" s="27" t="s">
        <v>12</v>
      </c>
      <c r="D68" s="82"/>
      <c r="E68" s="44"/>
      <c r="F68" s="25"/>
      <c r="G68" s="37"/>
      <c r="H68" s="37"/>
      <c r="I68" s="37"/>
      <c r="J68" s="37"/>
      <c r="K68" s="37"/>
      <c r="L68" s="37"/>
      <c r="M68" s="38"/>
    </row>
    <row r="69" spans="2:13" s="18" customFormat="1" ht="15">
      <c r="B69" s="39"/>
      <c r="C69" s="40" t="s">
        <v>29</v>
      </c>
      <c r="D69" s="80"/>
      <c r="E69" s="41"/>
      <c r="F69" s="42"/>
      <c r="G69" s="37"/>
      <c r="H69" s="37"/>
      <c r="I69" s="37"/>
      <c r="J69" s="37"/>
      <c r="K69" s="37"/>
      <c r="L69" s="37"/>
      <c r="M69" s="38"/>
    </row>
    <row r="70" spans="2:13" s="18" customFormat="1" ht="15">
      <c r="B70" s="39"/>
      <c r="C70" s="27" t="s">
        <v>11</v>
      </c>
      <c r="D70" s="81"/>
      <c r="E70" s="43"/>
      <c r="F70" s="25"/>
      <c r="G70" s="37"/>
      <c r="H70" s="37"/>
      <c r="I70" s="37"/>
      <c r="J70" s="37"/>
      <c r="K70" s="37"/>
      <c r="L70" s="37"/>
      <c r="M70" s="38"/>
    </row>
    <row r="71" spans="2:13" s="18" customFormat="1" ht="15">
      <c r="B71" s="39"/>
      <c r="C71" s="27" t="s">
        <v>12</v>
      </c>
      <c r="D71" s="81"/>
      <c r="E71" s="43"/>
      <c r="F71" s="25"/>
      <c r="G71" s="37"/>
      <c r="H71" s="37"/>
      <c r="I71" s="37"/>
      <c r="J71" s="37"/>
      <c r="K71" s="37"/>
      <c r="L71" s="37"/>
      <c r="M71" s="38"/>
    </row>
    <row r="72" spans="2:13" s="18" customFormat="1" ht="15">
      <c r="B72" s="39"/>
      <c r="C72" s="63" t="s">
        <v>30</v>
      </c>
      <c r="D72" s="81"/>
      <c r="E72" s="43"/>
      <c r="F72" s="25"/>
      <c r="G72" s="37"/>
      <c r="H72" s="37"/>
      <c r="I72" s="37"/>
      <c r="J72" s="37"/>
      <c r="K72" s="37"/>
      <c r="L72" s="37"/>
      <c r="M72" s="38"/>
    </row>
    <row r="73" spans="2:13" s="18" customFormat="1" ht="15">
      <c r="B73" s="36"/>
      <c r="C73" s="40" t="s">
        <v>31</v>
      </c>
      <c r="D73" s="81"/>
      <c r="E73" s="43"/>
      <c r="F73" s="25"/>
      <c r="G73" s="37"/>
      <c r="H73" s="37"/>
      <c r="I73" s="37"/>
      <c r="J73" s="37"/>
      <c r="K73" s="37"/>
      <c r="L73" s="37"/>
      <c r="M73" s="38"/>
    </row>
    <row r="74" spans="2:13" ht="14.25">
      <c r="B74" s="36"/>
      <c r="C74" s="27" t="s">
        <v>11</v>
      </c>
      <c r="D74" s="81"/>
      <c r="E74" s="43"/>
      <c r="F74" s="25"/>
      <c r="G74" s="37"/>
      <c r="H74" s="37"/>
      <c r="I74" s="37"/>
      <c r="J74" s="37"/>
      <c r="K74" s="37"/>
      <c r="L74" s="37"/>
      <c r="M74" s="38"/>
    </row>
    <row r="75" spans="2:13" ht="14.25">
      <c r="B75" s="36"/>
      <c r="C75" s="27" t="s">
        <v>12</v>
      </c>
      <c r="D75" s="82"/>
      <c r="E75" s="44"/>
      <c r="F75" s="25"/>
      <c r="G75" s="37"/>
      <c r="H75" s="37"/>
      <c r="I75" s="37"/>
      <c r="J75" s="37"/>
      <c r="K75" s="37"/>
      <c r="L75" s="37"/>
      <c r="M75" s="38"/>
    </row>
    <row r="76" spans="2:13" ht="14.25">
      <c r="B76" s="36"/>
      <c r="C76" s="83" t="s">
        <v>32</v>
      </c>
      <c r="D76" s="84"/>
      <c r="E76" s="84"/>
      <c r="F76" s="84"/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7">
        <v>0</v>
      </c>
    </row>
    <row r="77" spans="2:13" ht="15">
      <c r="B77" s="39"/>
      <c r="C77" s="85" t="s">
        <v>11</v>
      </c>
      <c r="D77" s="85"/>
      <c r="E77" s="85"/>
      <c r="F77" s="85"/>
      <c r="G77" s="37"/>
      <c r="H77" s="37"/>
      <c r="I77" s="37"/>
      <c r="J77" s="37"/>
      <c r="K77" s="37"/>
      <c r="L77" s="37"/>
      <c r="M77" s="38"/>
    </row>
    <row r="78" spans="2:13" ht="15">
      <c r="B78" s="74"/>
      <c r="C78" s="75"/>
      <c r="D78" s="75"/>
      <c r="E78" s="75"/>
      <c r="F78" s="75"/>
      <c r="G78" s="76"/>
      <c r="H78" s="76"/>
      <c r="I78" s="76"/>
      <c r="J78" s="76"/>
      <c r="K78" s="76"/>
      <c r="L78" s="76"/>
      <c r="M78" s="76"/>
    </row>
    <row r="79" spans="2:13" ht="15">
      <c r="B79" s="74"/>
      <c r="C79" s="75"/>
      <c r="D79" s="75"/>
      <c r="E79" s="75"/>
      <c r="F79" s="75"/>
      <c r="G79" s="76"/>
      <c r="H79" s="76"/>
      <c r="I79" s="76"/>
      <c r="J79" s="76"/>
      <c r="K79" s="76"/>
      <c r="L79" s="76"/>
      <c r="M79" s="76"/>
    </row>
    <row r="82" ht="14.25">
      <c r="C82" s="71" t="s">
        <v>36</v>
      </c>
    </row>
  </sheetData>
  <sheetProtection/>
  <mergeCells count="38">
    <mergeCell ref="C2:M2"/>
    <mergeCell ref="B4:B5"/>
    <mergeCell ref="C4:C5"/>
    <mergeCell ref="D4:D5"/>
    <mergeCell ref="E4:F4"/>
    <mergeCell ref="G4:G5"/>
    <mergeCell ref="H4:L4"/>
    <mergeCell ref="M4:M5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29:F29"/>
    <mergeCell ref="C30:F30"/>
    <mergeCell ref="C31:F31"/>
    <mergeCell ref="D32:D34"/>
    <mergeCell ref="D35:D41"/>
    <mergeCell ref="C42:F42"/>
    <mergeCell ref="C43:F43"/>
    <mergeCell ref="C44:F44"/>
    <mergeCell ref="D45:D47"/>
    <mergeCell ref="D51:D53"/>
    <mergeCell ref="E51:E53"/>
    <mergeCell ref="D54:D56"/>
    <mergeCell ref="D57:D59"/>
    <mergeCell ref="D60:D62"/>
    <mergeCell ref="C63:F63"/>
    <mergeCell ref="C64:F64"/>
    <mergeCell ref="C65:F65"/>
    <mergeCell ref="D66:D68"/>
    <mergeCell ref="D69:D75"/>
    <mergeCell ref="C76:F76"/>
    <mergeCell ref="C77:F77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scale="75" r:id="rId1"/>
  <headerFooter>
    <oddHeader>&amp;Rzącznik nr 2 do uchwały RG nr XLI/17913 z  dnia 12.11.2013r.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GUS</cp:lastModifiedBy>
  <cp:lastPrinted>2013-11-13T09:22:24Z</cp:lastPrinted>
  <dcterms:created xsi:type="dcterms:W3CDTF">2009-10-09T13:37:21Z</dcterms:created>
  <dcterms:modified xsi:type="dcterms:W3CDTF">2013-11-13T09:59:42Z</dcterms:modified>
  <cp:category/>
  <cp:version/>
  <cp:contentType/>
  <cp:contentStatus/>
</cp:coreProperties>
</file>