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zad.zlecone" sheetId="1" r:id="rId1"/>
  </sheets>
  <definedNames/>
  <calcPr fullCalcOnLoad="1"/>
</workbook>
</file>

<file path=xl/sharedStrings.xml><?xml version="1.0" encoding="utf-8"?>
<sst xmlns="http://schemas.openxmlformats.org/spreadsheetml/2006/main" count="143" uniqueCount="78">
  <si>
    <t>Dział</t>
  </si>
  <si>
    <t>Rozdział</t>
  </si>
  <si>
    <t>Paragraf</t>
  </si>
  <si>
    <t>Wyszczególnienie</t>
  </si>
  <si>
    <t>750</t>
  </si>
  <si>
    <t>34 463,00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</si>
  <si>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</si>
  <si>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</si>
  <si>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</si>
  <si>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</si>
  <si>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</si>
  <si>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</si>
  <si>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</si>
  <si>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</si>
  <si>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</si>
  <si>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</si>
  <si>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</si>
  <si>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</si>
  <si>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</si>
  <si>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4300</t>
  </si>
  <si>
    <t>Zakup usług pozostałych</t>
  </si>
  <si>
    <t>851</t>
  </si>
  <si>
    <t>Ochrona zdrowia</t>
  </si>
  <si>
    <t>85195</t>
  </si>
  <si>
    <t>Pozostała działalność</t>
  </si>
  <si>
    <t>852</t>
  </si>
  <si>
    <t>Pomoc społeczna</t>
  </si>
  <si>
    <t>85203</t>
  </si>
  <si>
    <t>Ośrodki wsparcia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</si>
  <si>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</si>
  <si>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</si>
  <si>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</si>
  <si>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</si>
  <si>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</si>
  <si>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</si>
  <si>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</si>
  <si>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</si>
  <si>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4220</t>
  </si>
  <si>
    <t>Zakup środków żywności</t>
  </si>
  <si>
    <t>4260</t>
  </si>
  <si>
    <t>Zakup energii</t>
  </si>
  <si>
    <t>4270</t>
  </si>
  <si>
    <t>Zakup usług remontowych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</si>
  <si>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</si>
  <si>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</si>
  <si>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</si>
  <si>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</si>
  <si>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</si>
  <si>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</si>
  <si>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</si>
  <si>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</si>
  <si>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</si>
  <si>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</si>
  <si>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</si>
  <si>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</si>
  <si>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4130</t>
  </si>
  <si>
    <t>Składki na ubezpieczenie zdrowotne</t>
  </si>
  <si>
    <t>855</t>
  </si>
  <si>
    <t>Rodzina</t>
  </si>
  <si>
    <t>85501</t>
  </si>
  <si>
    <t>Świadczenie wychowawcze</t>
  </si>
  <si>
    <t>3110</t>
  </si>
  <si>
    <t>Świadczenia społeczne</t>
  </si>
  <si>
    <t>85502</t>
  </si>
  <si>
    <t xml:space="preserve">Świadczenia rodzinne, świadczenie z funduszu alimentacyjnego oraz składki na ubezpieczenia emerytalne i rentowe z ubezpieczenia społecznego
</t>
  </si>
  <si>
    <t>Dotacje celowe otrzymane z budżetu państwa na realizację zadań bieżących z zakresu administracji rządowej oraz innych zadań zleconych gminie (związkom gmin, związkom powiatowo-gminnym) ustawami</t>
  </si>
  <si>
    <t>Dochody dotacje ogółem</t>
  </si>
  <si>
    <t>Wydatki majątkowe</t>
  </si>
  <si>
    <t>Wynagrodzenia</t>
  </si>
  <si>
    <t>Pochodne od wynagrodzeń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</si>
  <si>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</si>
  <si>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Pozostałe wydatki</t>
  </si>
  <si>
    <t>Wydatki bieżące  (8+9+10+11)</t>
  </si>
  <si>
    <t>Wydatki ogółem (7+12)</t>
  </si>
  <si>
    <t>Sporzadziła: Agata Naumowicz</t>
  </si>
  <si>
    <t>Wspieranie rodziny</t>
  </si>
  <si>
    <t xml:space="preserve">Dochody i wydatki związane z realizacją zadań z zakresu administracji rządowej i innych zadań zleconych odrębnymi ustawami w 2019 roku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</si>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</sst>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indexed="8"/>
      <name val="Czcionka tekstu podstawowego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8.25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Czcionka tekstu podstawowego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Border="1" applyAlignment="1">
      <alignment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4" fontId="1" fillId="34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1" fillId="36" borderId="10" xfId="0" applyNumberFormat="1" applyFont="1" applyFill="1" applyBorder="1" applyAlignment="1" applyProtection="1">
      <alignment horizontal="right" vertical="center" wrapText="1"/>
      <protection/>
    </xf>
    <xf numFmtId="4" fontId="1" fillId="34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3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1" fillId="34" borderId="20" xfId="0" applyNumberFormat="1" applyFont="1" applyFill="1" applyBorder="1" applyAlignment="1" applyProtection="1">
      <alignment horizontal="right" vertical="center" wrapText="1"/>
      <protection/>
    </xf>
    <xf numFmtId="4" fontId="2" fillId="10" borderId="15" xfId="0" applyNumberFormat="1" applyFont="1" applyFill="1" applyBorder="1" applyAlignment="1" applyProtection="1">
      <alignment horizontal="right" vertical="center" wrapText="1"/>
      <protection/>
    </xf>
    <xf numFmtId="4" fontId="2" fillId="1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10" borderId="11" xfId="0" applyNumberFormat="1" applyFont="1" applyFill="1" applyBorder="1" applyAlignment="1" applyProtection="1">
      <alignment horizontal="right" vertical="center" wrapText="1"/>
      <protection/>
    </xf>
    <xf numFmtId="4" fontId="2" fillId="10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0"/>
  <sheetViews>
    <sheetView showGridLines="0" tabSelected="1" zoomScale="106" zoomScaleNormal="106" zoomScalePageLayoutView="0" workbookViewId="0" topLeftCell="A44">
      <selection activeCell="F43" sqref="F43:L43"/>
    </sheetView>
  </sheetViews>
  <sheetFormatPr defaultColWidth="9" defaultRowHeight="14.25" customHeight="1"/>
  <cols>
    <col min="1" max="1" width="4.69921875" style="0" customWidth="1"/>
    <col min="2" max="2" width="6.5" style="0" customWidth="1"/>
    <col min="3" max="3" width="6.3984375" style="0" customWidth="1"/>
    <col min="4" max="4" width="39.8984375" style="0" customWidth="1"/>
    <col min="5" max="5" width="9.19921875" style="0" customWidth="1"/>
    <col min="6" max="6" width="10.59765625" style="0" customWidth="1"/>
    <col min="7" max="7" width="10.09765625" style="0" customWidth="1"/>
    <col min="8" max="8" width="8.19921875" style="0" customWidth="1"/>
    <col min="9" max="9" width="8.69921875" style="0" customWidth="1"/>
    <col min="10" max="10" width="9.5" style="0" customWidth="1"/>
    <col min="11" max="11" width="8.3984375" style="0" customWidth="1"/>
    <col min="12" max="12" width="7.59765625" style="0" customWidth="1"/>
  </cols>
  <sheetData>
    <row r="1" ht="27" customHeight="1"/>
    <row r="2" spans="1:12" ht="12.75" customHeight="1">
      <c r="A2" s="53" t="s">
        <v>76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10.5" customHeight="1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</row>
    <row r="4" spans="1:12" ht="8.25" customHeight="1" hidden="1">
      <c r="A4" s="55"/>
      <c r="B4" s="55"/>
      <c r="C4" s="55"/>
      <c r="D4" s="55"/>
      <c r="E4" s="55"/>
      <c r="F4" s="55"/>
      <c r="G4" s="55"/>
      <c r="H4" s="56"/>
      <c r="I4" s="56"/>
      <c r="J4" s="56"/>
      <c r="K4" s="56"/>
      <c r="L4" s="56"/>
    </row>
    <row r="5" spans="1:12" ht="24" customHeight="1">
      <c r="A5" s="42" t="s">
        <v>0</v>
      </c>
      <c r="B5" s="42" t="s">
        <v>1</v>
      </c>
      <c r="C5" s="42" t="s">
        <v>2</v>
      </c>
      <c r="D5" s="58" t="s">
        <v>3</v>
      </c>
      <c r="E5" s="42" t="s">
        <v>66</v>
      </c>
      <c r="F5" s="42" t="s">
        <v>73</v>
      </c>
      <c r="G5" s="42" t="s">
        <v>72</v>
      </c>
      <c r="H5" s="42" t="s">
        <v>68</v>
      </c>
      <c r="I5" s="42" t="s">
        <v>69</v>
      </c>
      <c r="J5" s="42" t="s">
        <v>62</v>
      </c>
      <c r="K5" s="42" t="s">
        <v>71</v>
      </c>
      <c r="L5" s="42" t="s">
        <v>67</v>
      </c>
    </row>
    <row r="6" spans="1:12" ht="0" customHeight="1" hidden="1">
      <c r="A6" s="43" t="s">
        <v>4</v>
      </c>
      <c r="B6" s="44"/>
      <c r="C6" s="45"/>
      <c r="D6" s="59"/>
      <c r="E6" s="11" t="s">
        <v>5</v>
      </c>
      <c r="F6" s="15"/>
      <c r="G6" s="15"/>
      <c r="H6" s="15"/>
      <c r="I6" s="15"/>
      <c r="J6" s="15"/>
      <c r="K6" s="15"/>
      <c r="L6" s="15"/>
    </row>
    <row r="7" spans="1:12" ht="0" customHeight="1" hidden="1">
      <c r="A7" s="16"/>
      <c r="B7" s="17"/>
      <c r="C7" s="18"/>
      <c r="D7" s="21"/>
      <c r="E7" s="15"/>
      <c r="F7" s="12"/>
      <c r="G7" s="12"/>
      <c r="H7" s="12"/>
      <c r="I7" s="12"/>
      <c r="J7" s="12"/>
      <c r="K7" s="12"/>
      <c r="L7" s="12"/>
    </row>
    <row r="8" spans="1:12" ht="12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16.5" customHeight="1">
      <c r="A9" s="1">
        <v>750</v>
      </c>
      <c r="B9" s="19"/>
      <c r="C9" s="20"/>
      <c r="D9" s="13" t="s">
        <v>6</v>
      </c>
      <c r="E9" s="23">
        <f>E10</f>
        <v>39856</v>
      </c>
      <c r="F9" s="23">
        <f aca="true" t="shared" si="0" ref="F9:F24">G9+L9</f>
        <v>39856</v>
      </c>
      <c r="G9" s="23">
        <f aca="true" t="shared" si="1" ref="G9:G22">H9+I9+J9+K9</f>
        <v>39856</v>
      </c>
      <c r="H9" s="23">
        <f>H10</f>
        <v>0</v>
      </c>
      <c r="I9" s="23">
        <f>I10</f>
        <v>33288</v>
      </c>
      <c r="J9" s="23">
        <f>J10</f>
        <v>6568</v>
      </c>
      <c r="K9" s="23">
        <f>K10</f>
        <v>0</v>
      </c>
      <c r="L9" s="23">
        <f>L10</f>
        <v>0</v>
      </c>
    </row>
    <row r="10" spans="1:12" ht="16.5" customHeight="1">
      <c r="A10" s="2"/>
      <c r="B10" s="3" t="s">
        <v>7</v>
      </c>
      <c r="C10" s="4"/>
      <c r="D10" s="9" t="s">
        <v>8</v>
      </c>
      <c r="E10" s="24">
        <f>SUM(E11:E14)</f>
        <v>39856</v>
      </c>
      <c r="F10" s="30">
        <f t="shared" si="0"/>
        <v>39856</v>
      </c>
      <c r="G10" s="24">
        <f t="shared" si="1"/>
        <v>39856</v>
      </c>
      <c r="H10" s="24">
        <f>SUM(H11:H14)</f>
        <v>0</v>
      </c>
      <c r="I10" s="24">
        <f>SUM(I11:I14)</f>
        <v>33288</v>
      </c>
      <c r="J10" s="24">
        <f>SUM(J11:J14)</f>
        <v>6568</v>
      </c>
      <c r="K10" s="24">
        <f>SUM(K11:K14)</f>
        <v>0</v>
      </c>
      <c r="L10" s="24">
        <f>SUM(L11:L14)</f>
        <v>0</v>
      </c>
    </row>
    <row r="11" spans="1:12" ht="45" customHeight="1">
      <c r="A11" s="2"/>
      <c r="B11" s="5"/>
      <c r="C11" s="6">
        <v>2010</v>
      </c>
      <c r="D11" s="14" t="s">
        <v>65</v>
      </c>
      <c r="E11" s="25">
        <v>39856</v>
      </c>
      <c r="F11" s="25">
        <f t="shared" si="0"/>
        <v>0</v>
      </c>
      <c r="G11" s="32">
        <f t="shared" si="1"/>
        <v>0</v>
      </c>
      <c r="H11" s="25"/>
      <c r="I11" s="25"/>
      <c r="J11" s="25"/>
      <c r="K11" s="25"/>
      <c r="L11" s="25"/>
    </row>
    <row r="12" spans="1:12" ht="12.75" customHeight="1">
      <c r="A12" s="5"/>
      <c r="B12" s="5"/>
      <c r="C12" s="6" t="s">
        <v>9</v>
      </c>
      <c r="D12" s="8" t="s">
        <v>10</v>
      </c>
      <c r="E12" s="25">
        <v>0</v>
      </c>
      <c r="F12" s="25">
        <f t="shared" si="0"/>
        <v>33288</v>
      </c>
      <c r="G12" s="32">
        <f t="shared" si="1"/>
        <v>33288</v>
      </c>
      <c r="H12" s="25"/>
      <c r="I12" s="25">
        <v>33288</v>
      </c>
      <c r="J12" s="25"/>
      <c r="K12" s="25"/>
      <c r="L12" s="25"/>
    </row>
    <row r="13" spans="1:12" ht="12.75" customHeight="1">
      <c r="A13" s="5"/>
      <c r="B13" s="5"/>
      <c r="C13" s="6" t="s">
        <v>11</v>
      </c>
      <c r="D13" s="8" t="s">
        <v>12</v>
      </c>
      <c r="E13" s="25">
        <v>0</v>
      </c>
      <c r="F13" s="25">
        <f t="shared" si="0"/>
        <v>5752</v>
      </c>
      <c r="G13" s="32">
        <f t="shared" si="1"/>
        <v>5752</v>
      </c>
      <c r="H13" s="25"/>
      <c r="I13" s="25"/>
      <c r="J13" s="25">
        <v>5752</v>
      </c>
      <c r="K13" s="25"/>
      <c r="L13" s="25"/>
    </row>
    <row r="14" spans="1:12" ht="12.75" customHeight="1">
      <c r="A14" s="5"/>
      <c r="B14" s="5"/>
      <c r="C14" s="6" t="s">
        <v>13</v>
      </c>
      <c r="D14" s="8" t="s">
        <v>14</v>
      </c>
      <c r="E14" s="25">
        <v>0</v>
      </c>
      <c r="F14" s="25">
        <f t="shared" si="0"/>
        <v>816</v>
      </c>
      <c r="G14" s="32">
        <f t="shared" si="1"/>
        <v>816</v>
      </c>
      <c r="H14" s="25"/>
      <c r="I14" s="25"/>
      <c r="J14" s="25">
        <v>816</v>
      </c>
      <c r="K14" s="25"/>
      <c r="L14" s="25"/>
    </row>
    <row r="15" spans="1:12" ht="28.5" customHeight="1">
      <c r="A15" s="1" t="s">
        <v>15</v>
      </c>
      <c r="B15" s="1"/>
      <c r="C15" s="1"/>
      <c r="D15" s="10" t="s">
        <v>16</v>
      </c>
      <c r="E15" s="23">
        <f>E16</f>
        <v>1588</v>
      </c>
      <c r="F15" s="23">
        <f t="shared" si="0"/>
        <v>1588</v>
      </c>
      <c r="G15" s="23">
        <f t="shared" si="1"/>
        <v>1588</v>
      </c>
      <c r="H15" s="23">
        <f>H16</f>
        <v>0</v>
      </c>
      <c r="I15" s="23">
        <f>I16</f>
        <v>0</v>
      </c>
      <c r="J15" s="23">
        <f>J16</f>
        <v>0</v>
      </c>
      <c r="K15" s="23">
        <f>K16</f>
        <v>1588</v>
      </c>
      <c r="L15" s="23">
        <f>L16</f>
        <v>0</v>
      </c>
    </row>
    <row r="16" spans="1:12" ht="23.25" customHeight="1">
      <c r="A16" s="2"/>
      <c r="B16" s="3" t="s">
        <v>17</v>
      </c>
      <c r="C16" s="4"/>
      <c r="D16" s="9" t="s">
        <v>18</v>
      </c>
      <c r="E16" s="24">
        <f>SUM(E17:E18)</f>
        <v>1588</v>
      </c>
      <c r="F16" s="30">
        <f t="shared" si="0"/>
        <v>1588</v>
      </c>
      <c r="G16" s="24">
        <f t="shared" si="1"/>
        <v>1588</v>
      </c>
      <c r="H16" s="24">
        <f>SUM(H17:H18)</f>
        <v>0</v>
      </c>
      <c r="I16" s="24">
        <f>SUM(I17:I18)</f>
        <v>0</v>
      </c>
      <c r="J16" s="24">
        <f>SUM(J17:J18)</f>
        <v>0</v>
      </c>
      <c r="K16" s="24">
        <f>SUM(K17:K18)</f>
        <v>1588</v>
      </c>
      <c r="L16" s="24">
        <f>SUM(L17:L18)</f>
        <v>0</v>
      </c>
    </row>
    <row r="17" spans="1:12" ht="47.25" customHeight="1">
      <c r="A17" s="2"/>
      <c r="B17" s="5"/>
      <c r="C17" s="6">
        <v>2010</v>
      </c>
      <c r="D17" s="14" t="s">
        <v>65</v>
      </c>
      <c r="E17" s="25">
        <v>1588</v>
      </c>
      <c r="F17" s="25">
        <f t="shared" si="0"/>
        <v>0</v>
      </c>
      <c r="G17" s="32">
        <f t="shared" si="1"/>
        <v>0</v>
      </c>
      <c r="H17" s="25"/>
      <c r="I17" s="25"/>
      <c r="J17" s="25"/>
      <c r="K17" s="25"/>
      <c r="L17" s="25"/>
    </row>
    <row r="18" spans="1:12" ht="16.5" customHeight="1">
      <c r="A18" s="5"/>
      <c r="B18" s="5"/>
      <c r="C18" s="6" t="s">
        <v>19</v>
      </c>
      <c r="D18" s="8" t="s">
        <v>20</v>
      </c>
      <c r="E18" s="25">
        <v>0</v>
      </c>
      <c r="F18" s="25">
        <f t="shared" si="0"/>
        <v>1588</v>
      </c>
      <c r="G18" s="32">
        <f t="shared" si="1"/>
        <v>1588</v>
      </c>
      <c r="H18" s="25"/>
      <c r="I18" s="25"/>
      <c r="J18" s="25"/>
      <c r="K18" s="25">
        <v>1588</v>
      </c>
      <c r="L18" s="25"/>
    </row>
    <row r="19" spans="1:12" ht="16.5" customHeight="1">
      <c r="A19" s="1" t="s">
        <v>21</v>
      </c>
      <c r="B19" s="1"/>
      <c r="C19" s="1"/>
      <c r="D19" s="10" t="s">
        <v>22</v>
      </c>
      <c r="E19" s="23">
        <f>E20</f>
        <v>852</v>
      </c>
      <c r="F19" s="23">
        <f t="shared" si="0"/>
        <v>852</v>
      </c>
      <c r="G19" s="23">
        <f t="shared" si="1"/>
        <v>852</v>
      </c>
      <c r="H19" s="23">
        <f>H20</f>
        <v>0</v>
      </c>
      <c r="I19" s="23">
        <f>I20</f>
        <v>0</v>
      </c>
      <c r="J19" s="23">
        <f>J20</f>
        <v>0</v>
      </c>
      <c r="K19" s="23">
        <f>K20</f>
        <v>852</v>
      </c>
      <c r="L19" s="23">
        <f>L20</f>
        <v>0</v>
      </c>
    </row>
    <row r="20" spans="1:12" ht="16.5" customHeight="1">
      <c r="A20" s="2"/>
      <c r="B20" s="38" t="s">
        <v>23</v>
      </c>
      <c r="C20" s="39"/>
      <c r="D20" s="9" t="s">
        <v>24</v>
      </c>
      <c r="E20" s="24">
        <f>SUM(E21:E22)</f>
        <v>852</v>
      </c>
      <c r="F20" s="30">
        <f t="shared" si="0"/>
        <v>852</v>
      </c>
      <c r="G20" s="24">
        <f t="shared" si="1"/>
        <v>852</v>
      </c>
      <c r="H20" s="24">
        <f>SUM(H21:H22)</f>
        <v>0</v>
      </c>
      <c r="I20" s="24">
        <f>SUM(I21:I22)</f>
        <v>0</v>
      </c>
      <c r="J20" s="24">
        <f>SUM(J21:J22)</f>
        <v>0</v>
      </c>
      <c r="K20" s="24">
        <f>SUM(K21:K22)</f>
        <v>852</v>
      </c>
      <c r="L20" s="24">
        <f>SUM(L21:L22)</f>
        <v>0</v>
      </c>
    </row>
    <row r="21" spans="1:12" ht="49.5" customHeight="1">
      <c r="A21" s="41"/>
      <c r="B21" s="6"/>
      <c r="C21" s="6">
        <v>2010</v>
      </c>
      <c r="D21" s="14" t="s">
        <v>65</v>
      </c>
      <c r="E21" s="25">
        <v>852</v>
      </c>
      <c r="F21" s="25">
        <f t="shared" si="0"/>
        <v>0</v>
      </c>
      <c r="G21" s="32">
        <f t="shared" si="1"/>
        <v>0</v>
      </c>
      <c r="H21" s="25"/>
      <c r="I21" s="25"/>
      <c r="J21" s="25"/>
      <c r="K21" s="25"/>
      <c r="L21" s="25"/>
    </row>
    <row r="22" spans="1:12" ht="20.25" customHeight="1">
      <c r="A22" s="6"/>
      <c r="B22" s="6"/>
      <c r="C22" s="6" t="s">
        <v>19</v>
      </c>
      <c r="D22" s="8" t="s">
        <v>20</v>
      </c>
      <c r="E22" s="25">
        <v>0</v>
      </c>
      <c r="F22" s="25">
        <f t="shared" si="0"/>
        <v>852</v>
      </c>
      <c r="G22" s="32">
        <f t="shared" si="1"/>
        <v>852</v>
      </c>
      <c r="H22" s="25"/>
      <c r="I22" s="25"/>
      <c r="J22" s="25"/>
      <c r="K22" s="25">
        <v>852</v>
      </c>
      <c r="L22" s="25"/>
    </row>
    <row r="23" spans="1:12" ht="13.5" customHeight="1">
      <c r="A23" s="1" t="s">
        <v>25</v>
      </c>
      <c r="B23" s="1"/>
      <c r="C23" s="1"/>
      <c r="D23" s="10" t="s">
        <v>26</v>
      </c>
      <c r="E23" s="23">
        <f aca="true" t="shared" si="2" ref="E23:L23">E24</f>
        <v>746868</v>
      </c>
      <c r="F23" s="23">
        <f t="shared" si="2"/>
        <v>746868</v>
      </c>
      <c r="G23" s="23">
        <f t="shared" si="2"/>
        <v>746868</v>
      </c>
      <c r="H23" s="23">
        <f t="shared" si="2"/>
        <v>418000</v>
      </c>
      <c r="I23" s="23">
        <f t="shared" si="2"/>
        <v>78500</v>
      </c>
      <c r="J23" s="23">
        <f t="shared" si="2"/>
        <v>0</v>
      </c>
      <c r="K23" s="23">
        <f t="shared" si="2"/>
        <v>250368</v>
      </c>
      <c r="L23" s="23">
        <f t="shared" si="2"/>
        <v>0</v>
      </c>
    </row>
    <row r="24" spans="1:12" ht="13.5" customHeight="1">
      <c r="A24" s="41"/>
      <c r="B24" s="3" t="s">
        <v>27</v>
      </c>
      <c r="C24" s="4"/>
      <c r="D24" s="9" t="s">
        <v>28</v>
      </c>
      <c r="E24" s="24">
        <f>SUM(E25:E42)</f>
        <v>746868</v>
      </c>
      <c r="F24" s="50">
        <f t="shared" si="0"/>
        <v>746868</v>
      </c>
      <c r="G24" s="24">
        <f>H24+I24+J24+K24</f>
        <v>746868</v>
      </c>
      <c r="H24" s="24">
        <f>SUM(H25:H42)</f>
        <v>418000</v>
      </c>
      <c r="I24" s="24">
        <f>SUM(I25:I42)</f>
        <v>78500</v>
      </c>
      <c r="J24" s="24">
        <f>SUM(J25:J42)</f>
        <v>0</v>
      </c>
      <c r="K24" s="24">
        <f>SUM(K25:K42)</f>
        <v>250368</v>
      </c>
      <c r="L24" s="24">
        <f>SUM(L25:L42)</f>
        <v>0</v>
      </c>
    </row>
    <row r="25" spans="1:12" ht="48" customHeight="1">
      <c r="A25" s="40"/>
      <c r="B25" s="7"/>
      <c r="C25" s="6">
        <v>2010</v>
      </c>
      <c r="D25" s="14" t="s">
        <v>65</v>
      </c>
      <c r="E25" s="25">
        <v>746868</v>
      </c>
      <c r="F25" s="25">
        <f aca="true" t="shared" si="3" ref="F25:F42">G25+L25</f>
        <v>0</v>
      </c>
      <c r="G25" s="32">
        <f aca="true" t="shared" si="4" ref="G25:G42">H25+I25+J25+K25</f>
        <v>0</v>
      </c>
      <c r="H25" s="25"/>
      <c r="I25" s="25"/>
      <c r="J25" s="25"/>
      <c r="K25" s="25"/>
      <c r="L25" s="25"/>
    </row>
    <row r="26" spans="1:12" ht="13.5" customHeight="1">
      <c r="A26" s="5"/>
      <c r="B26" s="5"/>
      <c r="C26" s="6" t="s">
        <v>29</v>
      </c>
      <c r="D26" s="8" t="s">
        <v>30</v>
      </c>
      <c r="E26" s="25">
        <v>0</v>
      </c>
      <c r="F26" s="25">
        <f t="shared" si="3"/>
        <v>2268</v>
      </c>
      <c r="G26" s="32">
        <f t="shared" si="4"/>
        <v>2268</v>
      </c>
      <c r="H26" s="25"/>
      <c r="I26" s="25"/>
      <c r="J26" s="25"/>
      <c r="K26" s="25">
        <v>2268</v>
      </c>
      <c r="L26" s="25"/>
    </row>
    <row r="27" spans="1:12" ht="13.5" customHeight="1">
      <c r="A27" s="5"/>
      <c r="B27" s="5"/>
      <c r="C27" s="6" t="s">
        <v>9</v>
      </c>
      <c r="D27" s="8" t="s">
        <v>10</v>
      </c>
      <c r="E27" s="25">
        <v>0</v>
      </c>
      <c r="F27" s="25">
        <f t="shared" si="3"/>
        <v>330000</v>
      </c>
      <c r="G27" s="32">
        <f t="shared" si="4"/>
        <v>330000</v>
      </c>
      <c r="H27" s="25">
        <v>330000</v>
      </c>
      <c r="I27" s="25"/>
      <c r="J27" s="25"/>
      <c r="K27" s="25"/>
      <c r="L27" s="25"/>
    </row>
    <row r="28" spans="1:12" ht="13.5" customHeight="1">
      <c r="A28" s="5"/>
      <c r="B28" s="5"/>
      <c r="C28" s="6" t="s">
        <v>31</v>
      </c>
      <c r="D28" s="8" t="s">
        <v>32</v>
      </c>
      <c r="E28" s="25">
        <v>0</v>
      </c>
      <c r="F28" s="25">
        <f t="shared" si="3"/>
        <v>28000</v>
      </c>
      <c r="G28" s="32">
        <f t="shared" si="4"/>
        <v>28000</v>
      </c>
      <c r="H28" s="25">
        <v>28000</v>
      </c>
      <c r="I28" s="25"/>
      <c r="J28" s="25"/>
      <c r="K28" s="25"/>
      <c r="L28" s="25"/>
    </row>
    <row r="29" spans="1:12" ht="13.5" customHeight="1">
      <c r="A29" s="5"/>
      <c r="B29" s="5"/>
      <c r="C29" s="6" t="s">
        <v>11</v>
      </c>
      <c r="D29" s="8" t="s">
        <v>12</v>
      </c>
      <c r="E29" s="25">
        <v>0</v>
      </c>
      <c r="F29" s="25">
        <f t="shared" si="3"/>
        <v>70000</v>
      </c>
      <c r="G29" s="32">
        <f t="shared" si="4"/>
        <v>70000</v>
      </c>
      <c r="H29" s="25"/>
      <c r="I29" s="25">
        <v>70000</v>
      </c>
      <c r="J29" s="25"/>
      <c r="K29" s="25"/>
      <c r="L29" s="25"/>
    </row>
    <row r="30" spans="1:12" ht="13.5" customHeight="1">
      <c r="A30" s="5"/>
      <c r="B30" s="5"/>
      <c r="C30" s="6" t="s">
        <v>13</v>
      </c>
      <c r="D30" s="8" t="s">
        <v>14</v>
      </c>
      <c r="E30" s="25">
        <v>0</v>
      </c>
      <c r="F30" s="25">
        <f t="shared" si="3"/>
        <v>8500</v>
      </c>
      <c r="G30" s="32">
        <f t="shared" si="4"/>
        <v>8500</v>
      </c>
      <c r="H30" s="25"/>
      <c r="I30" s="25">
        <v>8500</v>
      </c>
      <c r="J30" s="25"/>
      <c r="K30" s="25"/>
      <c r="L30" s="25"/>
    </row>
    <row r="31" spans="1:12" ht="13.5" customHeight="1">
      <c r="A31" s="5"/>
      <c r="B31" s="5"/>
      <c r="C31" s="6" t="s">
        <v>33</v>
      </c>
      <c r="D31" s="8" t="s">
        <v>34</v>
      </c>
      <c r="E31" s="25">
        <v>0</v>
      </c>
      <c r="F31" s="25">
        <f t="shared" si="3"/>
        <v>60000</v>
      </c>
      <c r="G31" s="32">
        <f t="shared" si="4"/>
        <v>60000</v>
      </c>
      <c r="H31" s="25">
        <v>60000</v>
      </c>
      <c r="I31" s="25"/>
      <c r="J31" s="25"/>
      <c r="K31" s="25"/>
      <c r="L31" s="25"/>
    </row>
    <row r="32" spans="1:12" ht="13.5" customHeight="1">
      <c r="A32" s="5"/>
      <c r="B32" s="5"/>
      <c r="C32" s="6" t="s">
        <v>35</v>
      </c>
      <c r="D32" s="8" t="s">
        <v>36</v>
      </c>
      <c r="E32" s="25">
        <v>0</v>
      </c>
      <c r="F32" s="25">
        <f t="shared" si="3"/>
        <v>74000</v>
      </c>
      <c r="G32" s="32">
        <f t="shared" si="4"/>
        <v>74000</v>
      </c>
      <c r="H32" s="25"/>
      <c r="I32" s="25"/>
      <c r="J32" s="25"/>
      <c r="K32" s="25">
        <v>74000</v>
      </c>
      <c r="L32" s="25"/>
    </row>
    <row r="33" spans="1:12" ht="13.5" customHeight="1">
      <c r="A33" s="5"/>
      <c r="B33" s="5"/>
      <c r="C33" s="6" t="s">
        <v>37</v>
      </c>
      <c r="D33" s="8" t="s">
        <v>38</v>
      </c>
      <c r="E33" s="25">
        <v>0</v>
      </c>
      <c r="F33" s="25">
        <f t="shared" si="3"/>
        <v>25000</v>
      </c>
      <c r="G33" s="32">
        <f t="shared" si="4"/>
        <v>25000</v>
      </c>
      <c r="H33" s="25"/>
      <c r="I33" s="25"/>
      <c r="J33" s="25"/>
      <c r="K33" s="25">
        <v>25000</v>
      </c>
      <c r="L33" s="25"/>
    </row>
    <row r="34" spans="1:12" ht="13.5" customHeight="1">
      <c r="A34" s="5"/>
      <c r="B34" s="5"/>
      <c r="C34" s="6" t="s">
        <v>39</v>
      </c>
      <c r="D34" s="8" t="s">
        <v>40</v>
      </c>
      <c r="E34" s="25">
        <v>0</v>
      </c>
      <c r="F34" s="25">
        <f t="shared" si="3"/>
        <v>36000</v>
      </c>
      <c r="G34" s="32">
        <f t="shared" si="4"/>
        <v>36000</v>
      </c>
      <c r="H34" s="25"/>
      <c r="I34" s="25"/>
      <c r="J34" s="25"/>
      <c r="K34" s="25">
        <v>36000</v>
      </c>
      <c r="L34" s="25"/>
    </row>
    <row r="35" spans="1:12" ht="13.5" customHeight="1">
      <c r="A35" s="5"/>
      <c r="B35" s="5"/>
      <c r="C35" s="6" t="s">
        <v>41</v>
      </c>
      <c r="D35" s="8" t="s">
        <v>42</v>
      </c>
      <c r="E35" s="25">
        <v>0</v>
      </c>
      <c r="F35" s="25">
        <f t="shared" si="3"/>
        <v>5000</v>
      </c>
      <c r="G35" s="32">
        <f t="shared" si="4"/>
        <v>5000</v>
      </c>
      <c r="H35" s="25"/>
      <c r="I35" s="25"/>
      <c r="J35" s="25"/>
      <c r="K35" s="25">
        <v>5000</v>
      </c>
      <c r="L35" s="25"/>
    </row>
    <row r="36" spans="1:12" ht="13.5" customHeight="1">
      <c r="A36" s="5"/>
      <c r="B36" s="5"/>
      <c r="C36" s="6" t="s">
        <v>43</v>
      </c>
      <c r="D36" s="8" t="s">
        <v>44</v>
      </c>
      <c r="E36" s="25">
        <v>0</v>
      </c>
      <c r="F36" s="25">
        <f t="shared" si="3"/>
        <v>500</v>
      </c>
      <c r="G36" s="32">
        <f t="shared" si="4"/>
        <v>500</v>
      </c>
      <c r="H36" s="25"/>
      <c r="I36" s="25"/>
      <c r="J36" s="25"/>
      <c r="K36" s="25">
        <v>500</v>
      </c>
      <c r="L36" s="25"/>
    </row>
    <row r="37" spans="1:12" ht="13.5" customHeight="1">
      <c r="A37" s="5"/>
      <c r="B37" s="5"/>
      <c r="C37" s="6" t="s">
        <v>19</v>
      </c>
      <c r="D37" s="8" t="s">
        <v>20</v>
      </c>
      <c r="E37" s="25">
        <v>0</v>
      </c>
      <c r="F37" s="25">
        <f t="shared" si="3"/>
        <v>86000</v>
      </c>
      <c r="G37" s="32">
        <f t="shared" si="4"/>
        <v>86000</v>
      </c>
      <c r="H37" s="25"/>
      <c r="I37" s="25"/>
      <c r="J37" s="25"/>
      <c r="K37" s="25">
        <v>86000</v>
      </c>
      <c r="L37" s="25"/>
    </row>
    <row r="38" spans="1:12" ht="13.5" customHeight="1">
      <c r="A38" s="5"/>
      <c r="B38" s="5"/>
      <c r="C38" s="6" t="s">
        <v>45</v>
      </c>
      <c r="D38" s="8" t="s">
        <v>46</v>
      </c>
      <c r="E38" s="25">
        <v>0</v>
      </c>
      <c r="F38" s="25">
        <f t="shared" si="3"/>
        <v>2000</v>
      </c>
      <c r="G38" s="32">
        <f t="shared" si="4"/>
        <v>2000</v>
      </c>
      <c r="H38" s="25"/>
      <c r="I38" s="25"/>
      <c r="J38" s="25"/>
      <c r="K38" s="25">
        <v>2000</v>
      </c>
      <c r="L38" s="25"/>
    </row>
    <row r="39" spans="1:12" ht="13.5" customHeight="1">
      <c r="A39" s="5"/>
      <c r="B39" s="5"/>
      <c r="C39" s="6" t="s">
        <v>47</v>
      </c>
      <c r="D39" s="8" t="s">
        <v>48</v>
      </c>
      <c r="E39" s="25">
        <v>0</v>
      </c>
      <c r="F39" s="25">
        <f t="shared" si="3"/>
        <v>2600</v>
      </c>
      <c r="G39" s="32">
        <f t="shared" si="4"/>
        <v>2600</v>
      </c>
      <c r="H39" s="25"/>
      <c r="I39" s="25"/>
      <c r="J39" s="25"/>
      <c r="K39" s="25">
        <v>2600</v>
      </c>
      <c r="L39" s="25"/>
    </row>
    <row r="40" spans="1:12" ht="12.75" customHeight="1">
      <c r="A40" s="5"/>
      <c r="B40" s="5"/>
      <c r="C40" s="6" t="s">
        <v>49</v>
      </c>
      <c r="D40" s="8" t="s">
        <v>50</v>
      </c>
      <c r="E40" s="26">
        <v>0</v>
      </c>
      <c r="F40" s="25">
        <f t="shared" si="3"/>
        <v>3500</v>
      </c>
      <c r="G40" s="32">
        <f t="shared" si="4"/>
        <v>3500</v>
      </c>
      <c r="H40" s="28"/>
      <c r="I40" s="28"/>
      <c r="J40" s="28"/>
      <c r="K40" s="25">
        <v>3500</v>
      </c>
      <c r="L40" s="28"/>
    </row>
    <row r="41" spans="1:12" ht="13.5" customHeight="1">
      <c r="A41" s="5"/>
      <c r="B41" s="5"/>
      <c r="C41" s="6" t="s">
        <v>51</v>
      </c>
      <c r="D41" s="8" t="s">
        <v>52</v>
      </c>
      <c r="E41" s="26">
        <v>0</v>
      </c>
      <c r="F41" s="25">
        <f t="shared" si="3"/>
        <v>10000</v>
      </c>
      <c r="G41" s="32">
        <f t="shared" si="4"/>
        <v>10000</v>
      </c>
      <c r="H41" s="28"/>
      <c r="I41" s="28"/>
      <c r="J41" s="28"/>
      <c r="K41" s="25">
        <v>10000</v>
      </c>
      <c r="L41" s="28"/>
    </row>
    <row r="42" spans="1:12" ht="20.25" customHeight="1">
      <c r="A42" s="5"/>
      <c r="B42" s="5"/>
      <c r="C42" s="6" t="s">
        <v>53</v>
      </c>
      <c r="D42" s="8" t="s">
        <v>54</v>
      </c>
      <c r="E42" s="26">
        <v>0</v>
      </c>
      <c r="F42" s="25">
        <f t="shared" si="3"/>
        <v>3500</v>
      </c>
      <c r="G42" s="32">
        <f t="shared" si="4"/>
        <v>3500</v>
      </c>
      <c r="H42" s="28"/>
      <c r="I42" s="28"/>
      <c r="J42" s="28"/>
      <c r="K42" s="25">
        <v>3500</v>
      </c>
      <c r="L42" s="28"/>
    </row>
    <row r="43" spans="1:12" ht="16.5" customHeight="1">
      <c r="A43" s="1" t="s">
        <v>57</v>
      </c>
      <c r="B43" s="1"/>
      <c r="C43" s="1"/>
      <c r="D43" s="10" t="s">
        <v>58</v>
      </c>
      <c r="E43" s="31">
        <f>E44+E70+E57+E76</f>
        <v>8545777</v>
      </c>
      <c r="F43" s="31">
        <f aca="true" t="shared" si="5" ref="F43:L43">F44+F70+F57+F76</f>
        <v>8545777</v>
      </c>
      <c r="G43" s="31">
        <f t="shared" si="5"/>
        <v>8545777</v>
      </c>
      <c r="H43" s="31">
        <f t="shared" si="5"/>
        <v>126200</v>
      </c>
      <c r="I43" s="31">
        <f t="shared" si="5"/>
        <v>24400</v>
      </c>
      <c r="J43" s="31">
        <f t="shared" si="5"/>
        <v>8365289</v>
      </c>
      <c r="K43" s="31">
        <f t="shared" si="5"/>
        <v>29888</v>
      </c>
      <c r="L43" s="31">
        <f t="shared" si="5"/>
        <v>0</v>
      </c>
    </row>
    <row r="44" spans="1:12" ht="16.5" customHeight="1">
      <c r="A44" s="41"/>
      <c r="B44" s="3" t="s">
        <v>59</v>
      </c>
      <c r="C44" s="4"/>
      <c r="D44" s="9" t="s">
        <v>60</v>
      </c>
      <c r="E44" s="30">
        <f>E45</f>
        <v>4997788</v>
      </c>
      <c r="F44" s="30">
        <f>G44+L44</f>
        <v>4997788</v>
      </c>
      <c r="G44" s="24">
        <f>H44+I44+J44+K44</f>
        <v>4997788</v>
      </c>
      <c r="H44" s="30">
        <f>SUM(H45:H56)</f>
        <v>48500</v>
      </c>
      <c r="I44" s="30">
        <f>SUM(I45:I56)</f>
        <v>9100</v>
      </c>
      <c r="J44" s="30">
        <f>SUM(J45:J56)</f>
        <v>4922900</v>
      </c>
      <c r="K44" s="30">
        <f>SUM(K45:K56)</f>
        <v>17288</v>
      </c>
      <c r="L44" s="30">
        <f>SUM(L45:L56)</f>
        <v>0</v>
      </c>
    </row>
    <row r="45" spans="1:12" ht="55.5" customHeight="1">
      <c r="A45" s="40"/>
      <c r="B45" s="7"/>
      <c r="C45" s="6">
        <v>2060</v>
      </c>
      <c r="D45" s="14" t="s">
        <v>70</v>
      </c>
      <c r="E45" s="25">
        <v>4997788</v>
      </c>
      <c r="F45" s="25">
        <f aca="true" t="shared" si="6" ref="F45:F56">G45+L45</f>
        <v>0</v>
      </c>
      <c r="G45" s="32">
        <f aca="true" t="shared" si="7" ref="G45:G56">H45+I45+J45+K45</f>
        <v>0</v>
      </c>
      <c r="H45" s="25"/>
      <c r="I45" s="25"/>
      <c r="J45" s="25"/>
      <c r="K45" s="25"/>
      <c r="L45" s="25"/>
    </row>
    <row r="46" spans="1:12" ht="14.25" customHeight="1">
      <c r="A46" s="5"/>
      <c r="B46" s="5"/>
      <c r="C46" s="6" t="s">
        <v>61</v>
      </c>
      <c r="D46" s="8" t="s">
        <v>62</v>
      </c>
      <c r="E46" s="26">
        <v>0</v>
      </c>
      <c r="F46" s="25">
        <f t="shared" si="6"/>
        <v>4922900</v>
      </c>
      <c r="G46" s="32">
        <f t="shared" si="7"/>
        <v>4922900</v>
      </c>
      <c r="H46" s="48"/>
      <c r="I46" s="48"/>
      <c r="J46" s="48">
        <v>4922900</v>
      </c>
      <c r="K46" s="48"/>
      <c r="L46" s="48"/>
    </row>
    <row r="47" spans="1:12" ht="14.25" customHeight="1">
      <c r="A47" s="5"/>
      <c r="B47" s="5"/>
      <c r="C47" s="6" t="s">
        <v>9</v>
      </c>
      <c r="D47" s="8" t="s">
        <v>10</v>
      </c>
      <c r="E47" s="26">
        <v>0</v>
      </c>
      <c r="F47" s="25">
        <f t="shared" si="6"/>
        <v>45000</v>
      </c>
      <c r="G47" s="32">
        <f t="shared" si="7"/>
        <v>45000</v>
      </c>
      <c r="H47" s="49">
        <v>45000</v>
      </c>
      <c r="I47" s="49"/>
      <c r="J47" s="49"/>
      <c r="K47" s="49"/>
      <c r="L47" s="49"/>
    </row>
    <row r="48" spans="1:12" ht="14.25" customHeight="1">
      <c r="A48" s="5"/>
      <c r="B48" s="5"/>
      <c r="C48" s="6" t="s">
        <v>31</v>
      </c>
      <c r="D48" s="8" t="s">
        <v>32</v>
      </c>
      <c r="E48" s="26">
        <v>0</v>
      </c>
      <c r="F48" s="25">
        <f t="shared" si="6"/>
        <v>3500</v>
      </c>
      <c r="G48" s="32">
        <f t="shared" si="7"/>
        <v>3500</v>
      </c>
      <c r="H48" s="34">
        <v>3500</v>
      </c>
      <c r="I48" s="34"/>
      <c r="J48" s="34"/>
      <c r="K48" s="34"/>
      <c r="L48" s="34"/>
    </row>
    <row r="49" spans="1:12" ht="14.25" customHeight="1">
      <c r="A49" s="5"/>
      <c r="B49" s="5"/>
      <c r="C49" s="6" t="s">
        <v>11</v>
      </c>
      <c r="D49" s="8" t="s">
        <v>12</v>
      </c>
      <c r="E49" s="26">
        <v>0</v>
      </c>
      <c r="F49" s="25">
        <f t="shared" si="6"/>
        <v>8000</v>
      </c>
      <c r="G49" s="32">
        <f t="shared" si="7"/>
        <v>8000</v>
      </c>
      <c r="H49" s="34"/>
      <c r="I49" s="34">
        <v>8000</v>
      </c>
      <c r="J49" s="34"/>
      <c r="K49" s="34"/>
      <c r="L49" s="34"/>
    </row>
    <row r="50" spans="1:12" ht="14.25" customHeight="1">
      <c r="A50" s="5"/>
      <c r="B50" s="5"/>
      <c r="C50" s="6" t="s">
        <v>13</v>
      </c>
      <c r="D50" s="8" t="s">
        <v>14</v>
      </c>
      <c r="E50" s="26">
        <v>0</v>
      </c>
      <c r="F50" s="25">
        <f t="shared" si="6"/>
        <v>1100</v>
      </c>
      <c r="G50" s="32">
        <f t="shared" si="7"/>
        <v>1100</v>
      </c>
      <c r="H50" s="34"/>
      <c r="I50" s="34">
        <v>1100</v>
      </c>
      <c r="J50" s="34"/>
      <c r="K50" s="34"/>
      <c r="L50" s="34"/>
    </row>
    <row r="51" spans="1:12" ht="14.25" customHeight="1">
      <c r="A51" s="5"/>
      <c r="B51" s="5"/>
      <c r="C51" s="6" t="s">
        <v>35</v>
      </c>
      <c r="D51" s="8" t="s">
        <v>36</v>
      </c>
      <c r="E51" s="26">
        <v>0</v>
      </c>
      <c r="F51" s="25">
        <f>G51+L51</f>
        <v>8003</v>
      </c>
      <c r="G51" s="32">
        <f t="shared" si="7"/>
        <v>8003</v>
      </c>
      <c r="H51" s="34"/>
      <c r="I51" s="34"/>
      <c r="J51" s="34"/>
      <c r="K51" s="34">
        <v>8003</v>
      </c>
      <c r="L51" s="34"/>
    </row>
    <row r="52" spans="1:12" ht="12" customHeight="1">
      <c r="A52" s="5"/>
      <c r="B52" s="5"/>
      <c r="C52" s="6">
        <v>4260</v>
      </c>
      <c r="D52" s="8" t="s">
        <v>40</v>
      </c>
      <c r="E52" s="26">
        <v>0</v>
      </c>
      <c r="F52" s="25">
        <f>G52+L52</f>
        <v>1000</v>
      </c>
      <c r="G52" s="32">
        <f>H52+I52+J52+K52</f>
        <v>1000</v>
      </c>
      <c r="H52" s="34"/>
      <c r="I52" s="34"/>
      <c r="J52" s="34"/>
      <c r="K52" s="34">
        <v>1000</v>
      </c>
      <c r="L52" s="34"/>
    </row>
    <row r="53" spans="1:12" ht="13.5" customHeight="1">
      <c r="A53" s="5"/>
      <c r="B53" s="5"/>
      <c r="C53" s="6" t="s">
        <v>19</v>
      </c>
      <c r="D53" s="8" t="s">
        <v>20</v>
      </c>
      <c r="E53" s="26">
        <v>0</v>
      </c>
      <c r="F53" s="25">
        <f t="shared" si="6"/>
        <v>5000</v>
      </c>
      <c r="G53" s="32">
        <f t="shared" si="7"/>
        <v>5000</v>
      </c>
      <c r="H53" s="34"/>
      <c r="I53" s="34"/>
      <c r="J53" s="34"/>
      <c r="K53" s="34">
        <v>5000</v>
      </c>
      <c r="L53" s="34"/>
    </row>
    <row r="54" spans="1:12" ht="10.5" customHeight="1">
      <c r="A54" s="5"/>
      <c r="B54" s="5"/>
      <c r="C54" s="6" t="s">
        <v>47</v>
      </c>
      <c r="D54" s="8" t="s">
        <v>48</v>
      </c>
      <c r="E54" s="26">
        <v>0</v>
      </c>
      <c r="F54" s="25">
        <f t="shared" si="6"/>
        <v>200</v>
      </c>
      <c r="G54" s="32">
        <f t="shared" si="7"/>
        <v>200</v>
      </c>
      <c r="H54" s="34"/>
      <c r="I54" s="34"/>
      <c r="J54" s="34"/>
      <c r="K54" s="34">
        <v>200</v>
      </c>
      <c r="L54" s="34"/>
    </row>
    <row r="55" spans="1:12" ht="11.25" customHeight="1">
      <c r="A55" s="5"/>
      <c r="B55" s="5"/>
      <c r="C55" s="6" t="s">
        <v>51</v>
      </c>
      <c r="D55" s="8" t="s">
        <v>52</v>
      </c>
      <c r="E55" s="26">
        <v>0</v>
      </c>
      <c r="F55" s="25">
        <f t="shared" si="6"/>
        <v>1185</v>
      </c>
      <c r="G55" s="32">
        <f t="shared" si="7"/>
        <v>1185</v>
      </c>
      <c r="H55" s="34"/>
      <c r="I55" s="34"/>
      <c r="J55" s="34"/>
      <c r="K55" s="34">
        <v>1185</v>
      </c>
      <c r="L55" s="34"/>
    </row>
    <row r="56" spans="1:12" ht="10.5" customHeight="1">
      <c r="A56" s="5"/>
      <c r="B56" s="5"/>
      <c r="C56" s="6" t="s">
        <v>53</v>
      </c>
      <c r="D56" s="8" t="s">
        <v>54</v>
      </c>
      <c r="E56" s="26">
        <v>0</v>
      </c>
      <c r="F56" s="25">
        <f t="shared" si="6"/>
        <v>1900</v>
      </c>
      <c r="G56" s="32">
        <f t="shared" si="7"/>
        <v>1900</v>
      </c>
      <c r="H56" s="34"/>
      <c r="I56" s="34"/>
      <c r="J56" s="34"/>
      <c r="K56" s="34">
        <v>1900</v>
      </c>
      <c r="L56" s="34"/>
    </row>
    <row r="57" spans="1:12" ht="37.5" customHeight="1">
      <c r="A57" s="5"/>
      <c r="B57" s="3" t="s">
        <v>63</v>
      </c>
      <c r="C57" s="4"/>
      <c r="D57" s="9" t="s">
        <v>64</v>
      </c>
      <c r="E57" s="29">
        <f>SUM(E58:E69)</f>
        <v>3329547</v>
      </c>
      <c r="F57" s="30">
        <f>G57+L57</f>
        <v>3329547</v>
      </c>
      <c r="G57" s="24">
        <f>H57+I57+J57+K57</f>
        <v>3329547</v>
      </c>
      <c r="H57" s="30">
        <f>SUM(H58:H69)</f>
        <v>72700</v>
      </c>
      <c r="I57" s="30">
        <f>SUM(I58:I69)</f>
        <v>14300</v>
      </c>
      <c r="J57" s="30">
        <f>SUM(J58:J69)</f>
        <v>3229947</v>
      </c>
      <c r="K57" s="30">
        <f>SUM(K58:K69)</f>
        <v>12600</v>
      </c>
      <c r="L57" s="30">
        <f>SUM(L58:L69)</f>
        <v>0</v>
      </c>
    </row>
    <row r="58" spans="1:12" ht="14.25" customHeight="1">
      <c r="A58" s="5"/>
      <c r="B58" s="5"/>
      <c r="C58" s="6">
        <v>2010</v>
      </c>
      <c r="D58" s="14" t="s">
        <v>65</v>
      </c>
      <c r="E58" s="25">
        <v>3329547</v>
      </c>
      <c r="F58" s="25">
        <f aca="true" t="shared" si="8" ref="F58:F69">G58+L58</f>
        <v>0</v>
      </c>
      <c r="G58" s="32">
        <f aca="true" t="shared" si="9" ref="G58:G69">H58+I58+J58+K58</f>
        <v>0</v>
      </c>
      <c r="H58" s="35"/>
      <c r="I58" s="35"/>
      <c r="J58" s="35"/>
      <c r="K58" s="35"/>
      <c r="L58" s="35"/>
    </row>
    <row r="59" spans="1:12" ht="14.25" customHeight="1">
      <c r="A59" s="5"/>
      <c r="B59" s="5"/>
      <c r="C59" s="6" t="s">
        <v>61</v>
      </c>
      <c r="D59" s="8" t="s">
        <v>62</v>
      </c>
      <c r="E59" s="26">
        <v>0</v>
      </c>
      <c r="F59" s="25">
        <f t="shared" si="8"/>
        <v>3229947</v>
      </c>
      <c r="G59" s="32">
        <f t="shared" si="9"/>
        <v>3229947</v>
      </c>
      <c r="H59" s="34"/>
      <c r="I59" s="34"/>
      <c r="J59" s="34">
        <v>3229947</v>
      </c>
      <c r="K59" s="34"/>
      <c r="L59" s="34"/>
    </row>
    <row r="60" spans="1:12" ht="14.25" customHeight="1">
      <c r="A60" s="5"/>
      <c r="B60" s="5"/>
      <c r="C60" s="6" t="s">
        <v>9</v>
      </c>
      <c r="D60" s="8" t="s">
        <v>10</v>
      </c>
      <c r="E60" s="26">
        <v>0</v>
      </c>
      <c r="F60" s="25">
        <f t="shared" si="8"/>
        <v>66900</v>
      </c>
      <c r="G60" s="32">
        <f t="shared" si="9"/>
        <v>66900</v>
      </c>
      <c r="H60" s="34">
        <v>66900</v>
      </c>
      <c r="I60" s="34"/>
      <c r="J60" s="34"/>
      <c r="K60" s="34"/>
      <c r="L60" s="34"/>
    </row>
    <row r="61" spans="1:12" ht="14.25" customHeight="1">
      <c r="A61" s="5"/>
      <c r="B61" s="5"/>
      <c r="C61" s="6" t="s">
        <v>31</v>
      </c>
      <c r="D61" s="8" t="s">
        <v>32</v>
      </c>
      <c r="E61" s="26">
        <v>0</v>
      </c>
      <c r="F61" s="25">
        <f t="shared" si="8"/>
        <v>5800</v>
      </c>
      <c r="G61" s="32">
        <f t="shared" si="9"/>
        <v>5800</v>
      </c>
      <c r="H61" s="34">
        <v>5800</v>
      </c>
      <c r="I61" s="34"/>
      <c r="J61" s="34"/>
      <c r="K61" s="34"/>
      <c r="L61" s="34"/>
    </row>
    <row r="62" spans="1:12" ht="14.25" customHeight="1">
      <c r="A62" s="5"/>
      <c r="B62" s="5"/>
      <c r="C62" s="6" t="s">
        <v>11</v>
      </c>
      <c r="D62" s="8" t="s">
        <v>12</v>
      </c>
      <c r="E62" s="26">
        <v>0</v>
      </c>
      <c r="F62" s="25">
        <f t="shared" si="8"/>
        <v>12600</v>
      </c>
      <c r="G62" s="32">
        <f t="shared" si="9"/>
        <v>12600</v>
      </c>
      <c r="H62" s="34"/>
      <c r="I62" s="34">
        <v>12600</v>
      </c>
      <c r="J62" s="34"/>
      <c r="K62" s="34"/>
      <c r="L62" s="34"/>
    </row>
    <row r="63" spans="1:12" ht="14.25" customHeight="1">
      <c r="A63" s="5"/>
      <c r="B63" s="5"/>
      <c r="C63" s="6" t="s">
        <v>13</v>
      </c>
      <c r="D63" s="8" t="s">
        <v>14</v>
      </c>
      <c r="E63" s="26">
        <v>0</v>
      </c>
      <c r="F63" s="25">
        <f t="shared" si="8"/>
        <v>1700</v>
      </c>
      <c r="G63" s="32">
        <f t="shared" si="9"/>
        <v>1700</v>
      </c>
      <c r="H63" s="34"/>
      <c r="I63" s="34">
        <v>1700</v>
      </c>
      <c r="J63" s="34"/>
      <c r="K63" s="34"/>
      <c r="L63" s="34"/>
    </row>
    <row r="64" spans="1:12" ht="14.25" customHeight="1">
      <c r="A64" s="5"/>
      <c r="B64" s="5"/>
      <c r="C64" s="6" t="s">
        <v>35</v>
      </c>
      <c r="D64" s="8" t="s">
        <v>36</v>
      </c>
      <c r="E64" s="26">
        <v>0</v>
      </c>
      <c r="F64" s="25">
        <f t="shared" si="8"/>
        <v>2630</v>
      </c>
      <c r="G64" s="32">
        <f t="shared" si="9"/>
        <v>2630</v>
      </c>
      <c r="H64" s="34"/>
      <c r="I64" s="34"/>
      <c r="J64" s="34"/>
      <c r="K64" s="34">
        <v>2630</v>
      </c>
      <c r="L64" s="34"/>
    </row>
    <row r="65" spans="1:12" ht="14.25" customHeight="1">
      <c r="A65" s="5"/>
      <c r="B65" s="5"/>
      <c r="C65" s="6">
        <v>4260</v>
      </c>
      <c r="D65" s="8" t="s">
        <v>40</v>
      </c>
      <c r="E65" s="26">
        <v>0</v>
      </c>
      <c r="F65" s="25">
        <f t="shared" si="8"/>
        <v>1000</v>
      </c>
      <c r="G65" s="32">
        <f t="shared" si="9"/>
        <v>1000</v>
      </c>
      <c r="H65" s="34"/>
      <c r="I65" s="34"/>
      <c r="J65" s="34"/>
      <c r="K65" s="34">
        <v>1000</v>
      </c>
      <c r="L65" s="34"/>
    </row>
    <row r="66" spans="1:12" ht="14.25" customHeight="1">
      <c r="A66" s="5"/>
      <c r="B66" s="5"/>
      <c r="C66" s="6" t="s">
        <v>19</v>
      </c>
      <c r="D66" s="8" t="s">
        <v>20</v>
      </c>
      <c r="E66" s="26">
        <v>0</v>
      </c>
      <c r="F66" s="25">
        <f t="shared" si="8"/>
        <v>5000</v>
      </c>
      <c r="G66" s="32">
        <f t="shared" si="9"/>
        <v>5000</v>
      </c>
      <c r="H66" s="34"/>
      <c r="I66" s="34"/>
      <c r="J66" s="34"/>
      <c r="K66" s="34">
        <v>5000</v>
      </c>
      <c r="L66" s="34"/>
    </row>
    <row r="67" spans="1:12" ht="14.25" customHeight="1">
      <c r="A67" s="5"/>
      <c r="B67" s="5"/>
      <c r="C67" s="6" t="s">
        <v>47</v>
      </c>
      <c r="D67" s="8" t="s">
        <v>48</v>
      </c>
      <c r="E67" s="26">
        <v>0</v>
      </c>
      <c r="F67" s="25">
        <f t="shared" si="8"/>
        <v>100</v>
      </c>
      <c r="G67" s="32">
        <f t="shared" si="9"/>
        <v>100</v>
      </c>
      <c r="H67" s="34"/>
      <c r="I67" s="34"/>
      <c r="J67" s="34"/>
      <c r="K67" s="34">
        <v>100</v>
      </c>
      <c r="L67" s="34"/>
    </row>
    <row r="68" spans="1:12" ht="14.25" customHeight="1">
      <c r="A68" s="5"/>
      <c r="B68" s="5"/>
      <c r="C68" s="6" t="s">
        <v>51</v>
      </c>
      <c r="D68" s="8" t="s">
        <v>52</v>
      </c>
      <c r="E68" s="26">
        <v>0</v>
      </c>
      <c r="F68" s="25">
        <f t="shared" si="8"/>
        <v>2370</v>
      </c>
      <c r="G68" s="32">
        <f t="shared" si="9"/>
        <v>2370</v>
      </c>
      <c r="H68" s="34"/>
      <c r="I68" s="34"/>
      <c r="J68" s="34"/>
      <c r="K68" s="34">
        <v>2370</v>
      </c>
      <c r="L68" s="34"/>
    </row>
    <row r="69" spans="1:12" ht="14.25" customHeight="1">
      <c r="A69" s="5"/>
      <c r="B69" s="46"/>
      <c r="C69" s="6" t="s">
        <v>53</v>
      </c>
      <c r="D69" s="8" t="s">
        <v>54</v>
      </c>
      <c r="E69" s="26">
        <v>0</v>
      </c>
      <c r="F69" s="25">
        <f t="shared" si="8"/>
        <v>1500</v>
      </c>
      <c r="G69" s="32">
        <f t="shared" si="9"/>
        <v>1500</v>
      </c>
      <c r="H69" s="34"/>
      <c r="I69" s="34"/>
      <c r="J69" s="34"/>
      <c r="K69" s="34">
        <v>1500</v>
      </c>
      <c r="L69" s="34"/>
    </row>
    <row r="70" spans="1:12" ht="17.25" customHeight="1">
      <c r="A70" s="2"/>
      <c r="B70" s="3">
        <v>85504</v>
      </c>
      <c r="C70" s="4"/>
      <c r="D70" s="47" t="s">
        <v>75</v>
      </c>
      <c r="E70" s="29">
        <f>SUM(E71:E75)</f>
        <v>196160</v>
      </c>
      <c r="F70" s="30">
        <f aca="true" t="shared" si="10" ref="F70:F75">G70+L70</f>
        <v>196160</v>
      </c>
      <c r="G70" s="24">
        <f aca="true" t="shared" si="11" ref="G70:G75">H70+I70+J70+K70</f>
        <v>196160</v>
      </c>
      <c r="H70" s="30">
        <f>SUM(H71:H75)</f>
        <v>5000</v>
      </c>
      <c r="I70" s="30">
        <f>SUM(I71:I75)</f>
        <v>1000</v>
      </c>
      <c r="J70" s="30">
        <f>SUM(J71:J75)</f>
        <v>190160</v>
      </c>
      <c r="K70" s="30">
        <f>SUM(K71:K75)</f>
        <v>0</v>
      </c>
      <c r="L70" s="30">
        <f>SUM(L71:L75)</f>
        <v>0</v>
      </c>
    </row>
    <row r="71" spans="1:12" ht="50.25" customHeight="1">
      <c r="A71" s="2"/>
      <c r="B71" s="5"/>
      <c r="C71" s="6">
        <v>2010</v>
      </c>
      <c r="D71" s="14" t="s">
        <v>65</v>
      </c>
      <c r="E71" s="25">
        <v>196160</v>
      </c>
      <c r="F71" s="25">
        <f t="shared" si="10"/>
        <v>0</v>
      </c>
      <c r="G71" s="32">
        <f t="shared" si="11"/>
        <v>0</v>
      </c>
      <c r="H71" s="35"/>
      <c r="I71" s="35"/>
      <c r="J71" s="35"/>
      <c r="K71" s="35"/>
      <c r="L71" s="35"/>
    </row>
    <row r="72" spans="1:12" ht="12.75" customHeight="1">
      <c r="A72" s="5"/>
      <c r="B72" s="5"/>
      <c r="C72" s="6" t="s">
        <v>61</v>
      </c>
      <c r="D72" s="8" t="s">
        <v>62</v>
      </c>
      <c r="E72" s="26">
        <v>0</v>
      </c>
      <c r="F72" s="25">
        <f t="shared" si="10"/>
        <v>190160</v>
      </c>
      <c r="G72" s="32">
        <f t="shared" si="11"/>
        <v>190160</v>
      </c>
      <c r="H72" s="34"/>
      <c r="I72" s="34"/>
      <c r="J72" s="34">
        <v>190160</v>
      </c>
      <c r="K72" s="34"/>
      <c r="L72" s="34"/>
    </row>
    <row r="73" spans="1:12" ht="13.5" customHeight="1">
      <c r="A73" s="5"/>
      <c r="B73" s="5"/>
      <c r="C73" s="6" t="s">
        <v>9</v>
      </c>
      <c r="D73" s="8" t="s">
        <v>10</v>
      </c>
      <c r="E73" s="26">
        <v>0</v>
      </c>
      <c r="F73" s="25">
        <f t="shared" si="10"/>
        <v>5000</v>
      </c>
      <c r="G73" s="32">
        <f t="shared" si="11"/>
        <v>5000</v>
      </c>
      <c r="H73" s="34">
        <v>5000</v>
      </c>
      <c r="I73" s="34"/>
      <c r="J73" s="34"/>
      <c r="K73" s="34"/>
      <c r="L73" s="34"/>
    </row>
    <row r="74" spans="1:12" ht="13.5" customHeight="1">
      <c r="A74" s="5"/>
      <c r="B74" s="5"/>
      <c r="C74" s="6" t="s">
        <v>11</v>
      </c>
      <c r="D74" s="8" t="s">
        <v>12</v>
      </c>
      <c r="E74" s="26">
        <v>0</v>
      </c>
      <c r="F74" s="25">
        <f t="shared" si="10"/>
        <v>900</v>
      </c>
      <c r="G74" s="32">
        <f t="shared" si="11"/>
        <v>900</v>
      </c>
      <c r="H74" s="34"/>
      <c r="I74" s="34">
        <v>900</v>
      </c>
      <c r="J74" s="34"/>
      <c r="K74" s="34"/>
      <c r="L74" s="34"/>
    </row>
    <row r="75" spans="1:12" ht="13.5" customHeight="1">
      <c r="A75" s="46"/>
      <c r="B75" s="46"/>
      <c r="C75" s="6" t="s">
        <v>13</v>
      </c>
      <c r="D75" s="8" t="s">
        <v>14</v>
      </c>
      <c r="E75" s="26">
        <v>0</v>
      </c>
      <c r="F75" s="25">
        <f t="shared" si="10"/>
        <v>100</v>
      </c>
      <c r="G75" s="32">
        <f t="shared" si="11"/>
        <v>100</v>
      </c>
      <c r="H75" s="48"/>
      <c r="I75" s="48">
        <v>100</v>
      </c>
      <c r="J75" s="48"/>
      <c r="K75" s="48"/>
      <c r="L75" s="48"/>
    </row>
    <row r="76" spans="1:12" ht="74.25" customHeight="1">
      <c r="A76" s="2"/>
      <c r="B76" s="3">
        <v>85513</v>
      </c>
      <c r="C76" s="4"/>
      <c r="D76" s="9" t="s">
        <v>77</v>
      </c>
      <c r="E76" s="29">
        <f>SUM(E77:E78)</f>
        <v>22282</v>
      </c>
      <c r="F76" s="30">
        <f>G76+L76</f>
        <v>22282</v>
      </c>
      <c r="G76" s="24">
        <f>H76+I76+J76+K76</f>
        <v>22282</v>
      </c>
      <c r="H76" s="29">
        <f>SUM(H77:H78)</f>
        <v>0</v>
      </c>
      <c r="I76" s="29">
        <f>SUM(I77:I78)</f>
        <v>0</v>
      </c>
      <c r="J76" s="29">
        <f>SUM(J77:J78)</f>
        <v>22282</v>
      </c>
      <c r="K76" s="29">
        <f>SUM(K77:K78)</f>
        <v>0</v>
      </c>
      <c r="L76" s="33">
        <f>SUM(L77:L78)</f>
        <v>0</v>
      </c>
    </row>
    <row r="77" spans="1:12" ht="44.25" customHeight="1">
      <c r="A77" s="2"/>
      <c r="B77" s="5"/>
      <c r="C77" s="6">
        <v>2010</v>
      </c>
      <c r="D77" s="14" t="s">
        <v>65</v>
      </c>
      <c r="E77" s="25">
        <v>22282</v>
      </c>
      <c r="F77" s="25"/>
      <c r="G77" s="32">
        <f>H77+I77+J77+K77</f>
        <v>0</v>
      </c>
      <c r="H77" s="25"/>
      <c r="I77" s="25"/>
      <c r="J77" s="25"/>
      <c r="K77" s="25"/>
      <c r="L77" s="25"/>
    </row>
    <row r="78" spans="1:12" ht="16.5" customHeight="1">
      <c r="A78" s="46"/>
      <c r="B78" s="46"/>
      <c r="C78" s="6" t="s">
        <v>55</v>
      </c>
      <c r="D78" s="8" t="s">
        <v>56</v>
      </c>
      <c r="E78" s="26">
        <v>0</v>
      </c>
      <c r="F78" s="27"/>
      <c r="G78" s="32">
        <f>H78+I78+J78+K78</f>
        <v>22282</v>
      </c>
      <c r="H78" s="28"/>
      <c r="I78" s="28"/>
      <c r="J78" s="25">
        <v>22282</v>
      </c>
      <c r="K78" s="25"/>
      <c r="L78" s="28"/>
    </row>
    <row r="79" spans="1:12" ht="11.25" customHeight="1">
      <c r="A79" s="57"/>
      <c r="B79" s="57"/>
      <c r="E79" s="51">
        <f aca="true" t="shared" si="12" ref="E79:L79">E43+E23+E19+E15+E9</f>
        <v>9334941</v>
      </c>
      <c r="F79" s="51">
        <f t="shared" si="12"/>
        <v>9334941</v>
      </c>
      <c r="G79" s="51">
        <f t="shared" si="12"/>
        <v>9334941</v>
      </c>
      <c r="H79" s="51">
        <f t="shared" si="12"/>
        <v>544200</v>
      </c>
      <c r="I79" s="51">
        <f t="shared" si="12"/>
        <v>136188</v>
      </c>
      <c r="J79" s="51">
        <f t="shared" si="12"/>
        <v>8371857</v>
      </c>
      <c r="K79" s="51">
        <f t="shared" si="12"/>
        <v>282696</v>
      </c>
      <c r="L79" s="60">
        <f t="shared" si="12"/>
        <v>0</v>
      </c>
    </row>
    <row r="80" spans="1:12" ht="15.75" customHeight="1">
      <c r="A80" s="37" t="s">
        <v>74</v>
      </c>
      <c r="C80" s="36"/>
      <c r="E80" s="52"/>
      <c r="F80" s="52"/>
      <c r="G80" s="52"/>
      <c r="H80" s="52"/>
      <c r="I80" s="52"/>
      <c r="J80" s="52"/>
      <c r="K80" s="52"/>
      <c r="L80" s="61"/>
    </row>
    <row r="81" ht="61.5" customHeight="1"/>
  </sheetData>
  <sheetProtection/>
  <mergeCells count="11">
    <mergeCell ref="L79:L80"/>
    <mergeCell ref="K79:K80"/>
    <mergeCell ref="F79:F80"/>
    <mergeCell ref="G79:G80"/>
    <mergeCell ref="H79:H80"/>
    <mergeCell ref="A2:L4"/>
    <mergeCell ref="A79:B79"/>
    <mergeCell ref="E79:E80"/>
    <mergeCell ref="D5:D6"/>
    <mergeCell ref="I79:I80"/>
    <mergeCell ref="J79:J80"/>
  </mergeCells>
  <printOptions/>
  <pageMargins left="0" right="0" top="0.7874015748031497" bottom="0.7874015748031497" header="0.31496062992125984" footer="0"/>
  <pageSetup horizontalDpi="600" verticalDpi="600" orientation="landscape" paperSize="9" r:id="rId1"/>
  <headerFooter>
    <oddHeader xml:space="preserve">&amp;R&amp;8Załącznik nr 5
do Uchwały Rady Gminy Piecki Nr IV/19/19 z dnia 18 stycznia 2019 r.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Agata Naumowicz</cp:lastModifiedBy>
  <cp:lastPrinted>2019-01-23T13:32:36Z</cp:lastPrinted>
  <dcterms:created xsi:type="dcterms:W3CDTF">2017-11-13T09:39:20Z</dcterms:created>
  <dcterms:modified xsi:type="dcterms:W3CDTF">2019-01-24T12:47:46Z</dcterms:modified>
  <cp:category/>
  <cp:version/>
  <cp:contentType/>
  <cp:contentStatus/>
</cp:coreProperties>
</file>