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<sst xmlns="http://schemas.openxmlformats.org/spreadsheetml/2006/main" count="69" uniqueCount="47">
  <si>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</si>
  <si>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</si>
  <si>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</si>
  <si>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</si>
  <si>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</si>
  <si>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</si>
  <si>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</si>
  <si>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</si>
  <si>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</si>
  <si>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</si>
  <si>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</si>
  <si>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</si>
  <si>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</si>
  <si>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</si>
  <si>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</si>
  <si>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</si>
  <si>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</si>
  <si>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</si>
  <si>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</si>
  <si>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</si>
  <si>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</si>
  <si>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</si>
  <si>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</si>
  <si>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</si>
  <si>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</si>
  <si>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</si>
  <si>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</si>
  <si>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</si>
  <si>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</si>
  <si>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</si>
  <si>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</si>
  <si>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</si>
  <si>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</si>
  <si>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600-60016</t>
  </si>
  <si>
    <t>2018 r.</t>
  </si>
  <si>
    <t>2017 r.</t>
  </si>
  <si>
    <t>921-92109</t>
  </si>
  <si>
    <t>Sporządziła: Agata Naumowicz</t>
  </si>
  <si>
    <t>2019 r.</t>
  </si>
  <si>
    <t>Program Rozwoju Obszarów Wiejskich na lata  2014-2020,  Przebudowa ulicy Rolnej w Pieckach</t>
  </si>
  <si>
    <t xml:space="preserve">Wydatki* na programy i projekty realizowane ze środków pochodzących z funduszy strukturalnych i Funduszu Spójności oraz pozostałe środki pochodzące ze źródeł zagranicznych nie podlegających zwrotowi  2020 rok </t>
  </si>
  <si>
    <t>2020 rok</t>
  </si>
  <si>
    <t>2020 r.***</t>
  </si>
  <si>
    <t>2.1</t>
  </si>
  <si>
    <t>855-85506</t>
  </si>
  <si>
    <t>Regionalny Program Operacyjny Województwa Warmińsko-Mazurskiego na lata 2014-2020, Wsparcie osób sprawujących opiekę nad dziećmi do lat 3 w Gminie Piecki</t>
  </si>
  <si>
    <t>Regionalny Program Operacyjny Województwa Warmińsko-Mazurskiego na lata 2014-2020 , Rozbudowa o pomieszczenie świetlicy oraz przebudowa i nadbudowa budynku remizy strażackiej w Nawiadach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</si>
</sst>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4" fillId="34" borderId="0" xfId="52" applyFont="1" applyFill="1">
      <alignment/>
      <protection/>
    </xf>
    <xf numFmtId="4" fontId="3" fillId="4" borderId="10" xfId="52" applyNumberFormat="1" applyFont="1" applyFill="1" applyBorder="1">
      <alignment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>
      <alignment/>
      <protection/>
    </xf>
    <xf numFmtId="4" fontId="3" fillId="4" borderId="10" xfId="52" applyNumberFormat="1" applyFont="1" applyFill="1" applyBorder="1">
      <alignment/>
      <protection/>
    </xf>
    <xf numFmtId="4" fontId="3" fillId="11" borderId="10" xfId="52" applyNumberFormat="1" applyFont="1" applyFill="1" applyBorder="1">
      <alignment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4" borderId="19" xfId="52" applyFont="1" applyFill="1" applyBorder="1" applyAlignment="1">
      <alignment/>
      <protection/>
    </xf>
    <xf numFmtId="0" fontId="0" fillId="4" borderId="20" xfId="0" applyFill="1" applyBorder="1" applyAlignment="1">
      <alignment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4" borderId="12" xfId="52" applyFont="1" applyFill="1" applyBorder="1" applyAlignment="1">
      <alignment horizontal="center"/>
      <protection/>
    </xf>
    <xf numFmtId="0" fontId="1" fillId="4" borderId="21" xfId="0" applyFont="1" applyFill="1" applyBorder="1" applyAlignment="1">
      <alignment horizontal="center"/>
    </xf>
    <xf numFmtId="4" fontId="12" fillId="0" borderId="22" xfId="52" applyNumberFormat="1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49" fontId="4" fillId="0" borderId="23" xfId="52" applyNumberFormat="1" applyFont="1" applyBorder="1" applyAlignment="1">
      <alignment horizontal="center" vertical="center"/>
      <protection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4" fillId="0" borderId="19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4" fillId="0" borderId="27" xfId="52" applyFont="1" applyFill="1" applyBorder="1" applyAlignment="1">
      <alignment horizontal="center" vertical="center" wrapText="1"/>
      <protection/>
    </xf>
    <xf numFmtId="0" fontId="14" fillId="0" borderId="28" xfId="52" applyFont="1" applyFill="1" applyBorder="1" applyAlignment="1">
      <alignment horizontal="center" vertical="center" wrapText="1"/>
      <protection/>
    </xf>
    <xf numFmtId="0" fontId="3" fillId="11" borderId="10" xfId="52" applyFont="1" applyFill="1" applyBorder="1" applyAlignment="1">
      <alignment horizontal="center"/>
      <protection/>
    </xf>
    <xf numFmtId="0" fontId="3" fillId="11" borderId="12" xfId="52" applyFont="1" applyFill="1" applyBorder="1" applyAlignment="1">
      <alignment horizontal="center"/>
      <protection/>
    </xf>
    <xf numFmtId="0" fontId="3" fillId="11" borderId="21" xfId="52" applyFont="1" applyFill="1" applyBorder="1" applyAlignment="1">
      <alignment horizontal="center"/>
      <protection/>
    </xf>
    <xf numFmtId="0" fontId="4" fillId="0" borderId="17" xfId="52" applyFont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13" fillId="0" borderId="27" xfId="52" applyFont="1" applyFill="1" applyBorder="1" applyAlignment="1">
      <alignment horizontal="center" vertical="center" wrapText="1"/>
      <protection/>
    </xf>
    <xf numFmtId="0" fontId="13" fillId="0" borderId="28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0" fontId="3" fillId="4" borderId="21" xfId="52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5" zoomScaleNormal="115" zoomScalePageLayoutView="0" workbookViewId="0" topLeftCell="A1">
      <selection activeCell="I34" sqref="I34:I36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1.25" customHeight="1">
      <c r="A2" s="70" t="s">
        <v>2</v>
      </c>
      <c r="B2" s="70" t="s">
        <v>4</v>
      </c>
      <c r="C2" s="72" t="s">
        <v>5</v>
      </c>
      <c r="D2" s="72" t="s">
        <v>30</v>
      </c>
      <c r="E2" s="72" t="s">
        <v>29</v>
      </c>
      <c r="F2" s="70" t="s">
        <v>0</v>
      </c>
      <c r="G2" s="70"/>
      <c r="H2" s="70" t="s">
        <v>3</v>
      </c>
      <c r="I2" s="70"/>
      <c r="J2" s="70"/>
      <c r="K2" s="70"/>
      <c r="L2" s="70"/>
      <c r="M2" s="70"/>
      <c r="N2" s="70"/>
      <c r="O2" s="70"/>
      <c r="P2" s="70"/>
    </row>
    <row r="3" spans="1:16" ht="11.25" customHeight="1">
      <c r="A3" s="70"/>
      <c r="B3" s="70"/>
      <c r="C3" s="72"/>
      <c r="D3" s="72"/>
      <c r="E3" s="72"/>
      <c r="F3" s="72" t="s">
        <v>26</v>
      </c>
      <c r="G3" s="72" t="s">
        <v>27</v>
      </c>
      <c r="H3" s="70" t="s">
        <v>41</v>
      </c>
      <c r="I3" s="70"/>
      <c r="J3" s="70"/>
      <c r="K3" s="70"/>
      <c r="L3" s="70"/>
      <c r="M3" s="70"/>
      <c r="N3" s="70"/>
      <c r="O3" s="70"/>
      <c r="P3" s="70"/>
    </row>
    <row r="4" spans="1:16" ht="11.25" customHeight="1">
      <c r="A4" s="70"/>
      <c r="B4" s="70"/>
      <c r="C4" s="72"/>
      <c r="D4" s="72"/>
      <c r="E4" s="72"/>
      <c r="F4" s="72"/>
      <c r="G4" s="72"/>
      <c r="H4" s="72" t="s">
        <v>7</v>
      </c>
      <c r="I4" s="70" t="s">
        <v>8</v>
      </c>
      <c r="J4" s="70"/>
      <c r="K4" s="70"/>
      <c r="L4" s="70"/>
      <c r="M4" s="70"/>
      <c r="N4" s="70"/>
      <c r="O4" s="70"/>
      <c r="P4" s="70"/>
    </row>
    <row r="5" spans="1:16" ht="9.75" customHeight="1">
      <c r="A5" s="70"/>
      <c r="B5" s="70"/>
      <c r="C5" s="72"/>
      <c r="D5" s="72"/>
      <c r="E5" s="72"/>
      <c r="F5" s="72"/>
      <c r="G5" s="72"/>
      <c r="H5" s="72"/>
      <c r="I5" s="70" t="s">
        <v>9</v>
      </c>
      <c r="J5" s="70"/>
      <c r="K5" s="70"/>
      <c r="L5" s="70"/>
      <c r="M5" s="70" t="s">
        <v>6</v>
      </c>
      <c r="N5" s="70"/>
      <c r="O5" s="70"/>
      <c r="P5" s="70"/>
    </row>
    <row r="6" spans="1:16" ht="12.75" customHeight="1">
      <c r="A6" s="70"/>
      <c r="B6" s="70"/>
      <c r="C6" s="72"/>
      <c r="D6" s="72"/>
      <c r="E6" s="72"/>
      <c r="F6" s="72"/>
      <c r="G6" s="72"/>
      <c r="H6" s="72"/>
      <c r="I6" s="72" t="s">
        <v>10</v>
      </c>
      <c r="J6" s="70" t="s">
        <v>11</v>
      </c>
      <c r="K6" s="70"/>
      <c r="L6" s="70"/>
      <c r="M6" s="72" t="s">
        <v>12</v>
      </c>
      <c r="N6" s="72" t="s">
        <v>11</v>
      </c>
      <c r="O6" s="72"/>
      <c r="P6" s="72"/>
    </row>
    <row r="7" spans="1:16" ht="19.5" customHeight="1">
      <c r="A7" s="70"/>
      <c r="B7" s="70"/>
      <c r="C7" s="72"/>
      <c r="D7" s="72"/>
      <c r="E7" s="72"/>
      <c r="F7" s="72"/>
      <c r="G7" s="72"/>
      <c r="H7" s="72"/>
      <c r="I7" s="72"/>
      <c r="J7" s="19" t="s">
        <v>28</v>
      </c>
      <c r="K7" s="19" t="s">
        <v>13</v>
      </c>
      <c r="L7" s="19" t="s">
        <v>14</v>
      </c>
      <c r="M7" s="72"/>
      <c r="N7" s="20" t="s">
        <v>28</v>
      </c>
      <c r="O7" s="19" t="s">
        <v>13</v>
      </c>
      <c r="P7" s="19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0.25" customHeight="1">
      <c r="A9" s="23">
        <v>1</v>
      </c>
      <c r="B9" s="24" t="s">
        <v>16</v>
      </c>
      <c r="C9" s="38" t="s">
        <v>1</v>
      </c>
      <c r="D9" s="71"/>
      <c r="E9" s="25">
        <f>E14+E23</f>
        <v>3325306.6</v>
      </c>
      <c r="F9" s="25">
        <f>F14+F23</f>
        <v>1845306.6</v>
      </c>
      <c r="G9" s="25">
        <f>G14+G23</f>
        <v>1480000</v>
      </c>
      <c r="H9" s="25">
        <f>H14+H23</f>
        <v>2160000</v>
      </c>
      <c r="I9" s="25">
        <f aca="true" t="shared" si="0" ref="I9:P9">I14+I23</f>
        <v>1130000</v>
      </c>
      <c r="J9" s="25">
        <f t="shared" si="0"/>
        <v>0</v>
      </c>
      <c r="K9" s="25">
        <f t="shared" si="0"/>
        <v>0</v>
      </c>
      <c r="L9" s="25">
        <f t="shared" si="0"/>
        <v>1130000</v>
      </c>
      <c r="M9" s="25">
        <f t="shared" si="0"/>
        <v>1030000</v>
      </c>
      <c r="N9" s="25">
        <f t="shared" si="0"/>
        <v>0</v>
      </c>
      <c r="O9" s="25">
        <f t="shared" si="0"/>
        <v>0</v>
      </c>
      <c r="P9" s="25">
        <f t="shared" si="0"/>
        <v>1030000</v>
      </c>
    </row>
    <row r="10" spans="1:16" ht="11.25" customHeight="1">
      <c r="A10" s="60" t="s">
        <v>17</v>
      </c>
      <c r="B10" s="10" t="s">
        <v>18</v>
      </c>
      <c r="C10" s="61" t="s">
        <v>39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</row>
    <row r="11" spans="1:16" ht="11.25" customHeight="1">
      <c r="A11" s="60"/>
      <c r="B11" s="3" t="s">
        <v>19</v>
      </c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11.25" customHeight="1">
      <c r="A12" s="60"/>
      <c r="B12" s="3" t="s">
        <v>20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</row>
    <row r="13" spans="1:16" ht="11.25" customHeight="1">
      <c r="A13" s="60"/>
      <c r="B13" s="3" t="s">
        <v>21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</row>
    <row r="14" spans="1:16" ht="11.25" customHeight="1">
      <c r="A14" s="27"/>
      <c r="B14" s="6" t="s">
        <v>22</v>
      </c>
      <c r="C14" s="6"/>
      <c r="D14" s="7" t="s">
        <v>33</v>
      </c>
      <c r="E14" s="18">
        <f>SUM(E15:E18)</f>
        <v>2152301</v>
      </c>
      <c r="F14" s="18">
        <f>SUM(F15:F18)</f>
        <v>1152301</v>
      </c>
      <c r="G14" s="18">
        <f>SUM(G15:G18)</f>
        <v>1000000</v>
      </c>
      <c r="H14" s="18">
        <f>I14+M14</f>
        <v>2100000</v>
      </c>
      <c r="I14" s="18">
        <f>SUM(J14:L14)</f>
        <v>1100000</v>
      </c>
      <c r="J14" s="18">
        <f>SUM(J15:J18)</f>
        <v>0</v>
      </c>
      <c r="K14" s="18">
        <f>SUM(K15:K18)</f>
        <v>0</v>
      </c>
      <c r="L14" s="18">
        <v>1100000</v>
      </c>
      <c r="M14" s="18">
        <f>SUM(N14+O14+P14)</f>
        <v>1000000</v>
      </c>
      <c r="N14" s="18">
        <f>SUM(N15:N18)</f>
        <v>0</v>
      </c>
      <c r="O14" s="18">
        <f>SUM(O15:O18)</f>
        <v>0</v>
      </c>
      <c r="P14" s="18">
        <v>1000000</v>
      </c>
    </row>
    <row r="15" spans="1:16" ht="11.25" customHeight="1">
      <c r="A15" s="27"/>
      <c r="B15" s="8" t="s">
        <v>35</v>
      </c>
      <c r="C15" s="41"/>
      <c r="D15" s="41"/>
      <c r="E15" s="15">
        <f>F15+G15</f>
        <v>7841.25</v>
      </c>
      <c r="F15" s="15">
        <v>7841.25</v>
      </c>
      <c r="G15" s="15">
        <v>0</v>
      </c>
      <c r="H15" s="35"/>
      <c r="I15" s="35"/>
      <c r="J15" s="35"/>
      <c r="K15" s="35"/>
      <c r="L15" s="35"/>
      <c r="M15" s="35"/>
      <c r="N15" s="40"/>
      <c r="O15" s="35"/>
      <c r="P15" s="35"/>
    </row>
    <row r="16" spans="1:16" ht="11.25" customHeight="1">
      <c r="A16" s="27"/>
      <c r="B16" s="12" t="s">
        <v>34</v>
      </c>
      <c r="C16" s="42"/>
      <c r="D16" s="42"/>
      <c r="E16" s="15">
        <f>F16+G16</f>
        <v>44459.75</v>
      </c>
      <c r="F16" s="16">
        <v>44459.75</v>
      </c>
      <c r="G16" s="16">
        <v>0</v>
      </c>
      <c r="H16" s="36"/>
      <c r="I16" s="36"/>
      <c r="J16" s="36"/>
      <c r="K16" s="36"/>
      <c r="L16" s="36"/>
      <c r="M16" s="36"/>
      <c r="N16" s="40"/>
      <c r="O16" s="36"/>
      <c r="P16" s="36"/>
    </row>
    <row r="17" spans="1:16" ht="11.25" customHeight="1">
      <c r="A17" s="27"/>
      <c r="B17" s="12" t="s">
        <v>38</v>
      </c>
      <c r="C17" s="42"/>
      <c r="D17" s="42"/>
      <c r="E17" s="15">
        <f>F17+G17</f>
        <v>0</v>
      </c>
      <c r="F17" s="16">
        <v>0</v>
      </c>
      <c r="G17" s="16">
        <v>0</v>
      </c>
      <c r="H17" s="36"/>
      <c r="I17" s="36"/>
      <c r="J17" s="36"/>
      <c r="K17" s="36"/>
      <c r="L17" s="36"/>
      <c r="M17" s="36"/>
      <c r="N17" s="40"/>
      <c r="O17" s="36"/>
      <c r="P17" s="36"/>
    </row>
    <row r="18" spans="1:16" ht="13.5" customHeight="1">
      <c r="A18" s="28"/>
      <c r="B18" s="14" t="s">
        <v>42</v>
      </c>
      <c r="C18" s="42"/>
      <c r="D18" s="42"/>
      <c r="E18" s="17">
        <f>F18+G18</f>
        <v>2100000</v>
      </c>
      <c r="F18" s="17">
        <f>I14</f>
        <v>1100000</v>
      </c>
      <c r="G18" s="17">
        <f>M14</f>
        <v>1000000</v>
      </c>
      <c r="H18" s="36"/>
      <c r="I18" s="36"/>
      <c r="J18" s="36"/>
      <c r="K18" s="36"/>
      <c r="L18" s="36"/>
      <c r="M18" s="36"/>
      <c r="N18" s="40"/>
      <c r="O18" s="36"/>
      <c r="P18" s="36"/>
    </row>
    <row r="19" spans="1:16" ht="11.25" customHeight="1">
      <c r="A19" s="31" t="s">
        <v>32</v>
      </c>
      <c r="B19" s="11" t="s">
        <v>18</v>
      </c>
      <c r="C19" s="48" t="s">
        <v>46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0"/>
    </row>
    <row r="20" spans="1:16" ht="11.25" customHeight="1">
      <c r="A20" s="32"/>
      <c r="B20" s="3" t="s">
        <v>19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</row>
    <row r="21" spans="1:16" ht="11.25" customHeight="1">
      <c r="A21" s="32"/>
      <c r="B21" s="3" t="s">
        <v>20</v>
      </c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</row>
    <row r="22" spans="1:16" ht="11.25" customHeight="1">
      <c r="A22" s="32"/>
      <c r="B22" s="3" t="s">
        <v>21</v>
      </c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/>
    </row>
    <row r="23" spans="1:16" ht="13.5" customHeight="1">
      <c r="A23" s="32"/>
      <c r="B23" s="6" t="s">
        <v>22</v>
      </c>
      <c r="C23" s="6"/>
      <c r="D23" s="7" t="s">
        <v>36</v>
      </c>
      <c r="E23" s="18">
        <f>SUM(E24:E27)</f>
        <v>1173005.6</v>
      </c>
      <c r="F23" s="18">
        <f>SUM(F24:F27)</f>
        <v>693005.6</v>
      </c>
      <c r="G23" s="18">
        <f>SUM(G24:G27)</f>
        <v>480000</v>
      </c>
      <c r="H23" s="18">
        <f>I23+M23</f>
        <v>60000</v>
      </c>
      <c r="I23" s="18">
        <f>SUM(J23:L23)</f>
        <v>30000</v>
      </c>
      <c r="J23" s="18">
        <f>SUM(J24:J27)</f>
        <v>0</v>
      </c>
      <c r="K23" s="18">
        <f>SUM(K24:K27)</f>
        <v>0</v>
      </c>
      <c r="L23" s="18">
        <v>30000</v>
      </c>
      <c r="M23" s="18">
        <f>SUM(N23+O23+P23)</f>
        <v>30000</v>
      </c>
      <c r="N23" s="18">
        <f>SUM(N24:N27)</f>
        <v>0</v>
      </c>
      <c r="O23" s="18">
        <f>SUM(O24:O27)</f>
        <v>0</v>
      </c>
      <c r="P23" s="18">
        <v>30000</v>
      </c>
    </row>
    <row r="24" spans="1:16" ht="11.25">
      <c r="A24" s="32"/>
      <c r="B24" s="8" t="s">
        <v>35</v>
      </c>
      <c r="C24" s="41"/>
      <c r="D24" s="41"/>
      <c r="E24" s="15">
        <f>F24+G24</f>
        <v>12705.6</v>
      </c>
      <c r="F24" s="15">
        <v>12705.6</v>
      </c>
      <c r="G24" s="15">
        <v>0</v>
      </c>
      <c r="H24" s="35"/>
      <c r="I24" s="35"/>
      <c r="J24" s="35"/>
      <c r="K24" s="35"/>
      <c r="L24" s="35"/>
      <c r="M24" s="35"/>
      <c r="N24" s="40"/>
      <c r="O24" s="35"/>
      <c r="P24" s="35"/>
    </row>
    <row r="25" spans="1:16" ht="11.25">
      <c r="A25" s="32"/>
      <c r="B25" s="12" t="s">
        <v>34</v>
      </c>
      <c r="C25" s="41"/>
      <c r="D25" s="41"/>
      <c r="E25" s="15">
        <f>F25+G25</f>
        <v>300</v>
      </c>
      <c r="F25" s="16">
        <v>300</v>
      </c>
      <c r="G25" s="16">
        <v>0</v>
      </c>
      <c r="H25" s="36"/>
      <c r="I25" s="36"/>
      <c r="J25" s="36"/>
      <c r="K25" s="36"/>
      <c r="L25" s="36"/>
      <c r="M25" s="36"/>
      <c r="N25" s="40"/>
      <c r="O25" s="36"/>
      <c r="P25" s="36"/>
    </row>
    <row r="26" spans="1:16" ht="11.25">
      <c r="A26" s="33"/>
      <c r="B26" s="12" t="s">
        <v>38</v>
      </c>
      <c r="C26" s="42"/>
      <c r="D26" s="42"/>
      <c r="E26" s="15">
        <f>F26+G26</f>
        <v>1100000</v>
      </c>
      <c r="F26" s="16">
        <v>650000</v>
      </c>
      <c r="G26" s="16">
        <v>450000</v>
      </c>
      <c r="H26" s="36"/>
      <c r="I26" s="36"/>
      <c r="J26" s="36"/>
      <c r="K26" s="36"/>
      <c r="L26" s="36"/>
      <c r="M26" s="36"/>
      <c r="N26" s="40"/>
      <c r="O26" s="36"/>
      <c r="P26" s="36"/>
    </row>
    <row r="27" spans="1:16" s="13" customFormat="1" ht="11.25">
      <c r="A27" s="34"/>
      <c r="B27" s="14" t="s">
        <v>42</v>
      </c>
      <c r="C27" s="43"/>
      <c r="D27" s="43"/>
      <c r="E27" s="17">
        <f>F27+G27</f>
        <v>60000</v>
      </c>
      <c r="F27" s="17">
        <f>I23</f>
        <v>30000</v>
      </c>
      <c r="G27" s="17">
        <f>M23</f>
        <v>30000</v>
      </c>
      <c r="H27" s="36"/>
      <c r="I27" s="36"/>
      <c r="J27" s="36"/>
      <c r="K27" s="36"/>
      <c r="L27" s="36"/>
      <c r="M27" s="36"/>
      <c r="N27" s="40"/>
      <c r="O27" s="36"/>
      <c r="P27" s="36"/>
    </row>
    <row r="28" spans="1:16" s="21" customFormat="1" ht="20.25" customHeight="1">
      <c r="A28" s="29" t="s">
        <v>31</v>
      </c>
      <c r="B28" s="30"/>
      <c r="C28" s="38" t="s">
        <v>1</v>
      </c>
      <c r="D28" s="39"/>
      <c r="E28" s="22">
        <f>E33</f>
        <v>620000</v>
      </c>
      <c r="F28" s="22">
        <f aca="true" t="shared" si="1" ref="F28:P28">F33</f>
        <v>130000</v>
      </c>
      <c r="G28" s="22">
        <f t="shared" si="1"/>
        <v>490000</v>
      </c>
      <c r="H28" s="22">
        <f t="shared" si="1"/>
        <v>600000</v>
      </c>
      <c r="I28" s="22">
        <f t="shared" si="1"/>
        <v>110000</v>
      </c>
      <c r="J28" s="22">
        <f t="shared" si="1"/>
        <v>0</v>
      </c>
      <c r="K28" s="22">
        <f t="shared" si="1"/>
        <v>0</v>
      </c>
      <c r="L28" s="22">
        <f t="shared" si="1"/>
        <v>110000</v>
      </c>
      <c r="M28" s="22">
        <f t="shared" si="1"/>
        <v>490000</v>
      </c>
      <c r="N28" s="22">
        <f t="shared" si="1"/>
        <v>0</v>
      </c>
      <c r="O28" s="22">
        <f t="shared" si="1"/>
        <v>0</v>
      </c>
      <c r="P28" s="22">
        <f t="shared" si="1"/>
        <v>490000</v>
      </c>
    </row>
    <row r="29" spans="1:16" s="13" customFormat="1" ht="13.5" customHeight="1">
      <c r="A29" s="45" t="s">
        <v>43</v>
      </c>
      <c r="B29" s="11" t="s">
        <v>18</v>
      </c>
      <c r="C29" s="48" t="s">
        <v>45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ht="11.25">
      <c r="A30" s="46"/>
      <c r="B30" s="3" t="s">
        <v>19</v>
      </c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3"/>
    </row>
    <row r="31" spans="1:16" ht="11.25">
      <c r="A31" s="46"/>
      <c r="B31" s="3" t="s">
        <v>20</v>
      </c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3"/>
    </row>
    <row r="32" spans="1:16" ht="11.25">
      <c r="A32" s="46"/>
      <c r="B32" s="3" t="s">
        <v>21</v>
      </c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</row>
    <row r="33" spans="1:16" ht="11.25">
      <c r="A33" s="46"/>
      <c r="B33" s="6" t="s">
        <v>22</v>
      </c>
      <c r="C33" s="6"/>
      <c r="D33" s="7" t="s">
        <v>44</v>
      </c>
      <c r="E33" s="18">
        <f>SUM(E34:E36)</f>
        <v>620000</v>
      </c>
      <c r="F33" s="18">
        <f>SUM(F34:F36)</f>
        <v>130000</v>
      </c>
      <c r="G33" s="18">
        <f>SUM(G34:G36)</f>
        <v>490000</v>
      </c>
      <c r="H33" s="18">
        <f>I33+M33</f>
        <v>600000</v>
      </c>
      <c r="I33" s="18">
        <f>K33+L33+J33</f>
        <v>110000</v>
      </c>
      <c r="J33" s="18">
        <f>SUM(J34:J36)</f>
        <v>0</v>
      </c>
      <c r="K33" s="18">
        <v>0</v>
      </c>
      <c r="L33" s="18">
        <v>110000</v>
      </c>
      <c r="M33" s="18">
        <f>N33+O33+P33</f>
        <v>490000</v>
      </c>
      <c r="N33" s="18">
        <f>SUM(N34:N36)</f>
        <v>0</v>
      </c>
      <c r="O33" s="18">
        <f>SUM(O34:O36)</f>
        <v>0</v>
      </c>
      <c r="P33" s="18">
        <v>490000</v>
      </c>
    </row>
    <row r="34" spans="1:16" ht="11.25" customHeight="1">
      <c r="A34" s="46"/>
      <c r="B34" s="3" t="s">
        <v>34</v>
      </c>
      <c r="C34" s="41"/>
      <c r="D34" s="41"/>
      <c r="E34" s="15">
        <f>F34+G34</f>
        <v>0</v>
      </c>
      <c r="F34" s="15">
        <v>0</v>
      </c>
      <c r="G34" s="16">
        <v>0</v>
      </c>
      <c r="H34" s="35"/>
      <c r="I34" s="35"/>
      <c r="J34" s="35"/>
      <c r="K34" s="35"/>
      <c r="L34" s="35"/>
      <c r="M34" s="35"/>
      <c r="N34" s="40"/>
      <c r="O34" s="35"/>
      <c r="P34" s="35"/>
    </row>
    <row r="35" spans="1:16" ht="11.25">
      <c r="A35" s="46"/>
      <c r="B35" s="3" t="s">
        <v>38</v>
      </c>
      <c r="C35" s="41"/>
      <c r="D35" s="41"/>
      <c r="E35" s="15">
        <f>F35+G35</f>
        <v>20000</v>
      </c>
      <c r="F35" s="15">
        <v>20000</v>
      </c>
      <c r="G35" s="16">
        <v>0</v>
      </c>
      <c r="H35" s="36"/>
      <c r="I35" s="36"/>
      <c r="J35" s="36"/>
      <c r="K35" s="36"/>
      <c r="L35" s="36"/>
      <c r="M35" s="36"/>
      <c r="N35" s="40"/>
      <c r="O35" s="36"/>
      <c r="P35" s="36"/>
    </row>
    <row r="36" spans="1:16" ht="11.25">
      <c r="A36" s="47"/>
      <c r="B36" s="14" t="s">
        <v>42</v>
      </c>
      <c r="C36" s="43"/>
      <c r="D36" s="43"/>
      <c r="E36" s="17">
        <f>F36+G36</f>
        <v>600000</v>
      </c>
      <c r="F36" s="17">
        <f>L33</f>
        <v>110000</v>
      </c>
      <c r="G36" s="17">
        <f>M33</f>
        <v>490000</v>
      </c>
      <c r="H36" s="36"/>
      <c r="I36" s="36"/>
      <c r="J36" s="36"/>
      <c r="K36" s="36"/>
      <c r="L36" s="36"/>
      <c r="M36" s="36"/>
      <c r="N36" s="40"/>
      <c r="O36" s="36"/>
      <c r="P36" s="36"/>
    </row>
    <row r="37" spans="1:16" ht="24" customHeight="1">
      <c r="A37" s="57" t="s">
        <v>23</v>
      </c>
      <c r="B37" s="57"/>
      <c r="C37" s="58" t="s">
        <v>1</v>
      </c>
      <c r="D37" s="59"/>
      <c r="E37" s="26">
        <f aca="true" t="shared" si="2" ref="E37:P37">E28+E9</f>
        <v>3945306.6</v>
      </c>
      <c r="F37" s="26">
        <f t="shared" si="2"/>
        <v>1975306.6</v>
      </c>
      <c r="G37" s="26">
        <f t="shared" si="2"/>
        <v>1970000</v>
      </c>
      <c r="H37" s="26">
        <f t="shared" si="2"/>
        <v>2760000</v>
      </c>
      <c r="I37" s="26">
        <f t="shared" si="2"/>
        <v>1240000</v>
      </c>
      <c r="J37" s="26">
        <f t="shared" si="2"/>
        <v>0</v>
      </c>
      <c r="K37" s="26">
        <f t="shared" si="2"/>
        <v>0</v>
      </c>
      <c r="L37" s="26">
        <f t="shared" si="2"/>
        <v>1240000</v>
      </c>
      <c r="M37" s="26">
        <f t="shared" si="2"/>
        <v>1520000</v>
      </c>
      <c r="N37" s="26">
        <f t="shared" si="2"/>
        <v>0</v>
      </c>
      <c r="O37" s="26">
        <f t="shared" si="2"/>
        <v>0</v>
      </c>
      <c r="P37" s="26">
        <f t="shared" si="2"/>
        <v>1520000</v>
      </c>
    </row>
    <row r="39" spans="1:10" ht="11.25">
      <c r="A39" s="44" t="s">
        <v>24</v>
      </c>
      <c r="B39" s="44"/>
      <c r="C39" s="44"/>
      <c r="D39" s="44"/>
      <c r="E39" s="44"/>
      <c r="F39" s="44"/>
      <c r="G39" s="44"/>
      <c r="H39" s="44"/>
      <c r="I39" s="44"/>
      <c r="J39" s="44"/>
    </row>
    <row r="40" spans="1:16" ht="11.25">
      <c r="A40" s="1" t="s">
        <v>25</v>
      </c>
      <c r="P40" s="5"/>
    </row>
    <row r="42" ht="11.25">
      <c r="A42" s="1" t="s">
        <v>37</v>
      </c>
    </row>
  </sheetData>
  <sheetProtection/>
  <mergeCells count="64"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  <mergeCell ref="A2:A7"/>
    <mergeCell ref="B2:B7"/>
    <mergeCell ref="F2:G2"/>
    <mergeCell ref="H2:P2"/>
    <mergeCell ref="G3:G7"/>
    <mergeCell ref="K15:K18"/>
    <mergeCell ref="L15:L18"/>
    <mergeCell ref="M15:M18"/>
    <mergeCell ref="H3:P3"/>
    <mergeCell ref="I5:L5"/>
    <mergeCell ref="J6:L6"/>
    <mergeCell ref="C9:D9"/>
    <mergeCell ref="O24:O27"/>
    <mergeCell ref="P24:P27"/>
    <mergeCell ref="O15:O18"/>
    <mergeCell ref="N15:N18"/>
    <mergeCell ref="P15:P18"/>
    <mergeCell ref="J15:J18"/>
    <mergeCell ref="J24:J27"/>
    <mergeCell ref="K24:K27"/>
    <mergeCell ref="A10:A18"/>
    <mergeCell ref="C15:C18"/>
    <mergeCell ref="D15:D18"/>
    <mergeCell ref="H15:H18"/>
    <mergeCell ref="I15:I18"/>
    <mergeCell ref="C19:P22"/>
    <mergeCell ref="C10:P13"/>
    <mergeCell ref="A39:J39"/>
    <mergeCell ref="A29:A36"/>
    <mergeCell ref="C29:P32"/>
    <mergeCell ref="C34:C36"/>
    <mergeCell ref="D34:D36"/>
    <mergeCell ref="H34:H36"/>
    <mergeCell ref="I34:I36"/>
    <mergeCell ref="A37:B37"/>
    <mergeCell ref="C37:D37"/>
    <mergeCell ref="M34:M36"/>
    <mergeCell ref="A1:P1"/>
    <mergeCell ref="C28:D28"/>
    <mergeCell ref="N34:N36"/>
    <mergeCell ref="O34:O36"/>
    <mergeCell ref="P34:P36"/>
    <mergeCell ref="L24:L27"/>
    <mergeCell ref="M24:M27"/>
    <mergeCell ref="N24:N27"/>
    <mergeCell ref="C24:C27"/>
    <mergeCell ref="D24:D27"/>
    <mergeCell ref="A28:B28"/>
    <mergeCell ref="A19:A27"/>
    <mergeCell ref="J34:J36"/>
    <mergeCell ref="K34:K36"/>
    <mergeCell ref="L34:L36"/>
    <mergeCell ref="H24:H27"/>
    <mergeCell ref="I24:I27"/>
  </mergeCells>
  <printOptions/>
  <pageMargins left="0.3937007874015748" right="0.5511811023622047" top="0.86" bottom="0.78" header="0.68" footer="0.11811023622047245"/>
  <pageSetup horizontalDpi="600" verticalDpi="600" orientation="landscape" paperSize="9" scale="85" r:id="rId1"/>
  <headerFooter alignWithMargins="0">
    <oddHeader>&amp;R&amp;9Załącznik nr 2do Zarządzenia Wójta Gminy Piecki  Nr 20/2020 z dnia 31.01.2020 r. 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2020-02-06T12:40:25Z</cp:lastPrinted>
  <dcterms:created xsi:type="dcterms:W3CDTF">1998-12-09T13:02:10Z</dcterms:created>
  <dcterms:modified xsi:type="dcterms:W3CDTF">2020-02-06T12:40:28Z</dcterms:modified>
  <cp:category/>
  <cp:version/>
  <cp:contentType/>
  <cp:contentStatus/>
</cp:coreProperties>
</file>