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<sst xmlns="http://schemas.openxmlformats.org/spreadsheetml/2006/main" count="77" uniqueCount="50">
  <si>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</si>
  <si>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</si>
  <si>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</si>
  <si>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</si>
  <si>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</si>
  <si>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</si>
  <si>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</si>
  <si>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</si>
  <si>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</si>
  <si>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</si>
  <si>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</si>
  <si>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</si>
  <si>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</si>
  <si>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</si>
  <si>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</si>
  <si>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</si>
  <si>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</si>
  <si>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</si>
  <si>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</si>
  <si>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</si>
  <si>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</si>
  <si>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</si>
  <si>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</si>
  <si>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</si>
  <si>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</si>
  <si>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</si>
  <si>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</si>
  <si>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</si>
  <si>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</si>
  <si>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</si>
  <si>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</si>
  <si>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</si>
  <si>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</si>
  <si>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600-60016</t>
  </si>
  <si>
    <t>2018 r.</t>
  </si>
  <si>
    <t>2017 r.</t>
  </si>
  <si>
    <t>921-92109</t>
  </si>
  <si>
    <t>Sporządziła: Agata Naumowicz</t>
  </si>
  <si>
    <t>2019 r.</t>
  </si>
  <si>
    <t>Program Rozwoju Obszarów Wiejskich na lata  2014-2020,  Przebudowa ulicy Rolnej w Pieckach</t>
  </si>
  <si>
    <t xml:space="preserve">Wydatki* na programy i projekty realizowane ze środków pochodzących z funduszy strukturalnych i Funduszu Spójności oraz pozostałe środki pochodzące ze źródeł zagranicznych nie podlegających zwrotowi  2020 rok </t>
  </si>
  <si>
    <t>2020 rok</t>
  </si>
  <si>
    <t>2020 r.***</t>
  </si>
  <si>
    <t>2.1</t>
  </si>
  <si>
    <t>855-85506</t>
  </si>
  <si>
    <t>Regionalny Program Operacyjny Województwa Warmińsko-Mazurskiego na lata 2014-2020, Wsparcie osób sprawujących opiekę nad dziećmi do lat 3 w Gminie Piecki</t>
  </si>
  <si>
    <t>Regionalny Program Operacyjny Województwa Warmińsko-Mazurskiego na lata 2014-2020 , Rozbudowa o pomieszczenie świetlicy oraz przebudowa i nadbudowa budynku remizy strażackiej w Nawiadach</t>
  </si>
  <si>
    <t>853-85395</t>
  </si>
  <si>
    <t xml:space="preserve">Regionalny Program Operacyjny Województwa Warmińsko-Mazurskiego na lata 2014-2020 współfinansowany z Europejskiego Fundusz Społecznego, Rodzina to podstawa - program wsparcia rodzin w Gminie Piecki </t>
  </si>
  <si>
    <t>2.2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</si>
</sst>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1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3" fillId="4" borderId="12" xfId="52" applyFont="1" applyFill="1" applyBorder="1" applyAlignment="1">
      <alignment horizontal="center"/>
      <protection/>
    </xf>
    <xf numFmtId="0" fontId="3" fillId="4" borderId="17" xfId="52" applyFont="1" applyFill="1" applyBorder="1" applyAlignment="1">
      <alignment horizontal="center"/>
      <protection/>
    </xf>
    <xf numFmtId="4" fontId="12" fillId="0" borderId="18" xfId="52" applyNumberFormat="1" applyFont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1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49" fontId="4" fillId="0" borderId="28" xfId="52" applyNumberFormat="1" applyFont="1" applyBorder="1" applyAlignment="1">
      <alignment horizontal="center" vertical="center"/>
      <protection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6" xfId="52" applyFont="1" applyBorder="1" applyAlignment="1">
      <alignment horizontal="center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17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1" fillId="4" borderId="17" xfId="0" applyFont="1" applyFill="1" applyBorder="1" applyAlignment="1">
      <alignment horizontal="center"/>
    </xf>
    <xf numFmtId="0" fontId="3" fillId="4" borderId="21" xfId="52" applyFont="1" applyFill="1" applyBorder="1" applyAlignment="1">
      <alignment/>
      <protection/>
    </xf>
    <xf numFmtId="0" fontId="0" fillId="4" borderId="23" xfId="0" applyFill="1" applyBorder="1" applyAlignment="1">
      <alignment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15" zoomScaleNormal="115" zoomScalePageLayoutView="0" workbookViewId="0" topLeftCell="A10">
      <selection activeCell="B17" sqref="A17:IV17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1.25" customHeight="1">
      <c r="A2" s="28" t="s">
        <v>2</v>
      </c>
      <c r="B2" s="28" t="s">
        <v>4</v>
      </c>
      <c r="C2" s="27" t="s">
        <v>5</v>
      </c>
      <c r="D2" s="27" t="s">
        <v>30</v>
      </c>
      <c r="E2" s="27" t="s">
        <v>29</v>
      </c>
      <c r="F2" s="28" t="s">
        <v>0</v>
      </c>
      <c r="G2" s="28"/>
      <c r="H2" s="28" t="s">
        <v>3</v>
      </c>
      <c r="I2" s="28"/>
      <c r="J2" s="28"/>
      <c r="K2" s="28"/>
      <c r="L2" s="28"/>
      <c r="M2" s="28"/>
      <c r="N2" s="28"/>
      <c r="O2" s="28"/>
      <c r="P2" s="28"/>
    </row>
    <row r="3" spans="1:16" ht="11.25" customHeight="1">
      <c r="A3" s="28"/>
      <c r="B3" s="28"/>
      <c r="C3" s="27"/>
      <c r="D3" s="27"/>
      <c r="E3" s="27"/>
      <c r="F3" s="27" t="s">
        <v>26</v>
      </c>
      <c r="G3" s="27" t="s">
        <v>27</v>
      </c>
      <c r="H3" s="28" t="s">
        <v>41</v>
      </c>
      <c r="I3" s="28"/>
      <c r="J3" s="28"/>
      <c r="K3" s="28"/>
      <c r="L3" s="28"/>
      <c r="M3" s="28"/>
      <c r="N3" s="28"/>
      <c r="O3" s="28"/>
      <c r="P3" s="28"/>
    </row>
    <row r="4" spans="1:16" ht="11.25" customHeight="1">
      <c r="A4" s="28"/>
      <c r="B4" s="28"/>
      <c r="C4" s="27"/>
      <c r="D4" s="27"/>
      <c r="E4" s="27"/>
      <c r="F4" s="27"/>
      <c r="G4" s="27"/>
      <c r="H4" s="27" t="s">
        <v>7</v>
      </c>
      <c r="I4" s="28" t="s">
        <v>8</v>
      </c>
      <c r="J4" s="28"/>
      <c r="K4" s="28"/>
      <c r="L4" s="28"/>
      <c r="M4" s="28"/>
      <c r="N4" s="28"/>
      <c r="O4" s="28"/>
      <c r="P4" s="28"/>
    </row>
    <row r="5" spans="1:16" ht="9.75" customHeight="1">
      <c r="A5" s="28"/>
      <c r="B5" s="28"/>
      <c r="C5" s="27"/>
      <c r="D5" s="27"/>
      <c r="E5" s="27"/>
      <c r="F5" s="27"/>
      <c r="G5" s="27"/>
      <c r="H5" s="27"/>
      <c r="I5" s="28" t="s">
        <v>9</v>
      </c>
      <c r="J5" s="28"/>
      <c r="K5" s="28"/>
      <c r="L5" s="28"/>
      <c r="M5" s="28" t="s">
        <v>6</v>
      </c>
      <c r="N5" s="28"/>
      <c r="O5" s="28"/>
      <c r="P5" s="28"/>
    </row>
    <row r="6" spans="1:16" ht="12.75" customHeight="1">
      <c r="A6" s="28"/>
      <c r="B6" s="28"/>
      <c r="C6" s="27"/>
      <c r="D6" s="27"/>
      <c r="E6" s="27"/>
      <c r="F6" s="27"/>
      <c r="G6" s="27"/>
      <c r="H6" s="27"/>
      <c r="I6" s="27" t="s">
        <v>10</v>
      </c>
      <c r="J6" s="28" t="s">
        <v>11</v>
      </c>
      <c r="K6" s="28"/>
      <c r="L6" s="28"/>
      <c r="M6" s="27" t="s">
        <v>12</v>
      </c>
      <c r="N6" s="27" t="s">
        <v>11</v>
      </c>
      <c r="O6" s="27"/>
      <c r="P6" s="27"/>
    </row>
    <row r="7" spans="1:16" ht="17.25" customHeight="1">
      <c r="A7" s="28"/>
      <c r="B7" s="28"/>
      <c r="C7" s="27"/>
      <c r="D7" s="27"/>
      <c r="E7" s="27"/>
      <c r="F7" s="27"/>
      <c r="G7" s="27"/>
      <c r="H7" s="27"/>
      <c r="I7" s="27"/>
      <c r="J7" s="19" t="s">
        <v>28</v>
      </c>
      <c r="K7" s="19" t="s">
        <v>13</v>
      </c>
      <c r="L7" s="19" t="s">
        <v>14</v>
      </c>
      <c r="M7" s="27"/>
      <c r="N7" s="20" t="s">
        <v>28</v>
      </c>
      <c r="O7" s="19" t="s">
        <v>13</v>
      </c>
      <c r="P7" s="19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9">
        <v>14</v>
      </c>
      <c r="O8" s="2">
        <v>15</v>
      </c>
      <c r="P8" s="2">
        <v>16</v>
      </c>
    </row>
    <row r="9" spans="1:16" s="4" customFormat="1" ht="15.75" customHeight="1">
      <c r="A9" s="23">
        <v>1</v>
      </c>
      <c r="B9" s="24" t="s">
        <v>16</v>
      </c>
      <c r="C9" s="31" t="s">
        <v>1</v>
      </c>
      <c r="D9" s="32"/>
      <c r="E9" s="25">
        <f>E14+E22</f>
        <v>3325306.6</v>
      </c>
      <c r="F9" s="25">
        <f>F14+F22</f>
        <v>1845306.6</v>
      </c>
      <c r="G9" s="25">
        <f>G14+G22</f>
        <v>1480000</v>
      </c>
      <c r="H9" s="25">
        <f>H14+H22</f>
        <v>2160000</v>
      </c>
      <c r="I9" s="25">
        <f>I14+I22</f>
        <v>1130000</v>
      </c>
      <c r="J9" s="25">
        <f>J14+J22</f>
        <v>0</v>
      </c>
      <c r="K9" s="25">
        <f>K14+K22</f>
        <v>0</v>
      </c>
      <c r="L9" s="25">
        <f>L14+L22</f>
        <v>1130000</v>
      </c>
      <c r="M9" s="25">
        <f>M14+M22</f>
        <v>1030000</v>
      </c>
      <c r="N9" s="25">
        <f>N14+N22</f>
        <v>0</v>
      </c>
      <c r="O9" s="25">
        <f>O14+O22</f>
        <v>0</v>
      </c>
      <c r="P9" s="25">
        <f>P14+P22</f>
        <v>1030000</v>
      </c>
    </row>
    <row r="10" spans="1:16" ht="11.25" customHeight="1">
      <c r="A10" s="34" t="s">
        <v>17</v>
      </c>
      <c r="B10" s="10" t="s">
        <v>18</v>
      </c>
      <c r="C10" s="48" t="s">
        <v>39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11.25" customHeight="1">
      <c r="A11" s="34"/>
      <c r="B11" s="3" t="s">
        <v>19</v>
      </c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</row>
    <row r="12" spans="1:16" ht="11.25" customHeight="1">
      <c r="A12" s="34"/>
      <c r="B12" s="3" t="s">
        <v>20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</row>
    <row r="13" spans="1:16" ht="11.25" customHeight="1">
      <c r="A13" s="34"/>
      <c r="B13" s="3" t="s">
        <v>21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6"/>
    </row>
    <row r="14" spans="1:16" ht="11.25" customHeight="1">
      <c r="A14" s="35"/>
      <c r="B14" s="6" t="s">
        <v>22</v>
      </c>
      <c r="C14" s="6"/>
      <c r="D14" s="7" t="s">
        <v>33</v>
      </c>
      <c r="E14" s="18">
        <f>SUM(E15:E17)</f>
        <v>2152301</v>
      </c>
      <c r="F14" s="18">
        <f>SUM(F15:F17)</f>
        <v>1152301</v>
      </c>
      <c r="G14" s="18">
        <f>SUM(G15:G17)</f>
        <v>1000000</v>
      </c>
      <c r="H14" s="18">
        <f>I14+M14</f>
        <v>2100000</v>
      </c>
      <c r="I14" s="18">
        <f>SUM(J14:L14)</f>
        <v>1100000</v>
      </c>
      <c r="J14" s="18">
        <f>SUM(J15:J17)</f>
        <v>0</v>
      </c>
      <c r="K14" s="18">
        <f>SUM(K15:K17)</f>
        <v>0</v>
      </c>
      <c r="L14" s="18">
        <v>1100000</v>
      </c>
      <c r="M14" s="18">
        <f>SUM(N14+O14+P14)</f>
        <v>1000000</v>
      </c>
      <c r="N14" s="18">
        <f>SUM(N15:N17)</f>
        <v>0</v>
      </c>
      <c r="O14" s="18">
        <f>SUM(O15:O17)</f>
        <v>0</v>
      </c>
      <c r="P14" s="18">
        <v>1000000</v>
      </c>
    </row>
    <row r="15" spans="1:16" ht="11.25" customHeight="1">
      <c r="A15" s="35"/>
      <c r="B15" s="8" t="s">
        <v>35</v>
      </c>
      <c r="C15" s="37"/>
      <c r="D15" s="37"/>
      <c r="E15" s="15">
        <f>F15+G15</f>
        <v>7841.25</v>
      </c>
      <c r="F15" s="15">
        <v>7841.25</v>
      </c>
      <c r="G15" s="15">
        <v>0</v>
      </c>
      <c r="H15" s="29"/>
      <c r="I15" s="29"/>
      <c r="J15" s="29"/>
      <c r="K15" s="29"/>
      <c r="L15" s="29"/>
      <c r="M15" s="29"/>
      <c r="N15" s="33"/>
      <c r="O15" s="29"/>
      <c r="P15" s="29"/>
    </row>
    <row r="16" spans="1:16" ht="11.25" customHeight="1">
      <c r="A16" s="35"/>
      <c r="B16" s="12" t="s">
        <v>34</v>
      </c>
      <c r="C16" s="38"/>
      <c r="D16" s="38"/>
      <c r="E16" s="15">
        <f>F16+G16</f>
        <v>44459.75</v>
      </c>
      <c r="F16" s="16">
        <v>44459.75</v>
      </c>
      <c r="G16" s="16">
        <v>0</v>
      </c>
      <c r="H16" s="30"/>
      <c r="I16" s="30"/>
      <c r="J16" s="30"/>
      <c r="K16" s="30"/>
      <c r="L16" s="30"/>
      <c r="M16" s="30"/>
      <c r="N16" s="33"/>
      <c r="O16" s="30"/>
      <c r="P16" s="30"/>
    </row>
    <row r="17" spans="1:16" ht="13.5" customHeight="1">
      <c r="A17" s="36"/>
      <c r="B17" s="14" t="s">
        <v>42</v>
      </c>
      <c r="C17" s="38"/>
      <c r="D17" s="38"/>
      <c r="E17" s="17">
        <f>F17+G17</f>
        <v>2100000</v>
      </c>
      <c r="F17" s="17">
        <f>I14</f>
        <v>1100000</v>
      </c>
      <c r="G17" s="17">
        <f>M14</f>
        <v>1000000</v>
      </c>
      <c r="H17" s="30"/>
      <c r="I17" s="30"/>
      <c r="J17" s="30"/>
      <c r="K17" s="30"/>
      <c r="L17" s="30"/>
      <c r="M17" s="30"/>
      <c r="N17" s="33"/>
      <c r="O17" s="30"/>
      <c r="P17" s="30"/>
    </row>
    <row r="18" spans="1:16" ht="11.25" customHeight="1">
      <c r="A18" s="69" t="s">
        <v>32</v>
      </c>
      <c r="B18" s="11" t="s">
        <v>18</v>
      </c>
      <c r="C18" s="39" t="s">
        <v>46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ht="11.25" customHeight="1">
      <c r="A19" s="70"/>
      <c r="B19" s="3" t="s">
        <v>19</v>
      </c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1:16" ht="11.25" customHeight="1">
      <c r="A20" s="70"/>
      <c r="B20" s="3" t="s">
        <v>20</v>
      </c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1.25" customHeight="1">
      <c r="A21" s="70"/>
      <c r="B21" s="3" t="s">
        <v>21</v>
      </c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7"/>
    </row>
    <row r="22" spans="1:16" ht="13.5" customHeight="1">
      <c r="A22" s="70"/>
      <c r="B22" s="6" t="s">
        <v>22</v>
      </c>
      <c r="C22" s="6"/>
      <c r="D22" s="7" t="s">
        <v>36</v>
      </c>
      <c r="E22" s="18">
        <f>SUM(E23:E26)</f>
        <v>1173005.6</v>
      </c>
      <c r="F22" s="18">
        <f>SUM(F23:F26)</f>
        <v>693005.6</v>
      </c>
      <c r="G22" s="18">
        <f>SUM(G23:G26)</f>
        <v>480000</v>
      </c>
      <c r="H22" s="18">
        <f>I22+M22</f>
        <v>60000</v>
      </c>
      <c r="I22" s="18">
        <f>SUM(J22:L22)</f>
        <v>30000</v>
      </c>
      <c r="J22" s="18">
        <f>SUM(J23:J26)</f>
        <v>0</v>
      </c>
      <c r="K22" s="18">
        <f>SUM(K23:K26)</f>
        <v>0</v>
      </c>
      <c r="L22" s="18">
        <v>30000</v>
      </c>
      <c r="M22" s="18">
        <f>SUM(N22+O22+P22)</f>
        <v>30000</v>
      </c>
      <c r="N22" s="18">
        <f>SUM(N23:N26)</f>
        <v>0</v>
      </c>
      <c r="O22" s="18">
        <f>SUM(O23:O26)</f>
        <v>0</v>
      </c>
      <c r="P22" s="18">
        <v>30000</v>
      </c>
    </row>
    <row r="23" spans="1:16" ht="11.25">
      <c r="A23" s="70"/>
      <c r="B23" s="8" t="s">
        <v>35</v>
      </c>
      <c r="C23" s="37"/>
      <c r="D23" s="37"/>
      <c r="E23" s="15">
        <f>F23+G23</f>
        <v>12705.6</v>
      </c>
      <c r="F23" s="15">
        <v>12705.6</v>
      </c>
      <c r="G23" s="15">
        <v>0</v>
      </c>
      <c r="H23" s="29"/>
      <c r="I23" s="29"/>
      <c r="J23" s="29"/>
      <c r="K23" s="29"/>
      <c r="L23" s="29"/>
      <c r="M23" s="29"/>
      <c r="N23" s="33"/>
      <c r="O23" s="29"/>
      <c r="P23" s="29"/>
    </row>
    <row r="24" spans="1:16" ht="11.25">
      <c r="A24" s="70"/>
      <c r="B24" s="12" t="s">
        <v>34</v>
      </c>
      <c r="C24" s="37"/>
      <c r="D24" s="37"/>
      <c r="E24" s="15">
        <f>F24+G24</f>
        <v>300</v>
      </c>
      <c r="F24" s="16">
        <v>300</v>
      </c>
      <c r="G24" s="16">
        <v>0</v>
      </c>
      <c r="H24" s="30"/>
      <c r="I24" s="30"/>
      <c r="J24" s="30"/>
      <c r="K24" s="30"/>
      <c r="L24" s="30"/>
      <c r="M24" s="30"/>
      <c r="N24" s="33"/>
      <c r="O24" s="30"/>
      <c r="P24" s="30"/>
    </row>
    <row r="25" spans="1:16" ht="11.25">
      <c r="A25" s="71"/>
      <c r="B25" s="12" t="s">
        <v>38</v>
      </c>
      <c r="C25" s="38"/>
      <c r="D25" s="38"/>
      <c r="E25" s="15">
        <f>F25+G25</f>
        <v>1100000</v>
      </c>
      <c r="F25" s="16">
        <v>650000</v>
      </c>
      <c r="G25" s="16">
        <v>450000</v>
      </c>
      <c r="H25" s="30"/>
      <c r="I25" s="30"/>
      <c r="J25" s="30"/>
      <c r="K25" s="30"/>
      <c r="L25" s="30"/>
      <c r="M25" s="30"/>
      <c r="N25" s="33"/>
      <c r="O25" s="30"/>
      <c r="P25" s="30"/>
    </row>
    <row r="26" spans="1:16" s="13" customFormat="1" ht="11.25">
      <c r="A26" s="72"/>
      <c r="B26" s="14" t="s">
        <v>42</v>
      </c>
      <c r="C26" s="61"/>
      <c r="D26" s="61"/>
      <c r="E26" s="17">
        <f>F26+G26</f>
        <v>60000</v>
      </c>
      <c r="F26" s="17">
        <f>I22</f>
        <v>30000</v>
      </c>
      <c r="G26" s="17">
        <f>M22</f>
        <v>30000</v>
      </c>
      <c r="H26" s="30"/>
      <c r="I26" s="30"/>
      <c r="J26" s="30"/>
      <c r="K26" s="30"/>
      <c r="L26" s="30"/>
      <c r="M26" s="30"/>
      <c r="N26" s="33"/>
      <c r="O26" s="30"/>
      <c r="P26" s="30"/>
    </row>
    <row r="27" spans="1:16" s="21" customFormat="1" ht="14.25" customHeight="1">
      <c r="A27" s="67" t="s">
        <v>31</v>
      </c>
      <c r="B27" s="68"/>
      <c r="C27" s="31" t="s">
        <v>1</v>
      </c>
      <c r="D27" s="66"/>
      <c r="E27" s="22">
        <f>E32+E39</f>
        <v>781936</v>
      </c>
      <c r="F27" s="22">
        <f>F32+F39</f>
        <v>155200</v>
      </c>
      <c r="G27" s="22">
        <f>G32+G39</f>
        <v>626736</v>
      </c>
      <c r="H27" s="22">
        <f>H32+H39</f>
        <v>761936</v>
      </c>
      <c r="I27" s="22">
        <f>I32+I39</f>
        <v>135200</v>
      </c>
      <c r="J27" s="22">
        <f>J32+J39</f>
        <v>0</v>
      </c>
      <c r="K27" s="22">
        <f>K32+K39</f>
        <v>0</v>
      </c>
      <c r="L27" s="22">
        <f>L32+L39</f>
        <v>135200</v>
      </c>
      <c r="M27" s="22">
        <f>M32+M39</f>
        <v>626736</v>
      </c>
      <c r="N27" s="22">
        <f>N32+N39</f>
        <v>0</v>
      </c>
      <c r="O27" s="22">
        <f>O32+O39</f>
        <v>0</v>
      </c>
      <c r="P27" s="22">
        <f>P32+P39</f>
        <v>626736</v>
      </c>
    </row>
    <row r="28" spans="1:16" s="13" customFormat="1" ht="13.5" customHeight="1">
      <c r="A28" s="58" t="s">
        <v>43</v>
      </c>
      <c r="B28" s="11" t="s">
        <v>18</v>
      </c>
      <c r="C28" s="39" t="s">
        <v>45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ht="11.25">
      <c r="A29" s="59"/>
      <c r="B29" s="3" t="s">
        <v>19</v>
      </c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ht="11.25">
      <c r="A30" s="59"/>
      <c r="B30" s="3" t="s">
        <v>20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1.25">
      <c r="A31" s="59"/>
      <c r="B31" s="3" t="s">
        <v>21</v>
      </c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</row>
    <row r="32" spans="1:16" ht="11.25">
      <c r="A32" s="59"/>
      <c r="B32" s="6" t="s">
        <v>22</v>
      </c>
      <c r="C32" s="6"/>
      <c r="D32" s="7" t="s">
        <v>44</v>
      </c>
      <c r="E32" s="18">
        <f>SUM(E33:E34)</f>
        <v>620000</v>
      </c>
      <c r="F32" s="18">
        <f>SUM(F33:F34)</f>
        <v>130000</v>
      </c>
      <c r="G32" s="18">
        <f>SUM(G33:G34)</f>
        <v>490000</v>
      </c>
      <c r="H32" s="18">
        <f>I32+M32</f>
        <v>600000</v>
      </c>
      <c r="I32" s="18">
        <f>K32+L32+J32</f>
        <v>110000</v>
      </c>
      <c r="J32" s="18">
        <f>SUM(J33:J34)</f>
        <v>0</v>
      </c>
      <c r="K32" s="18">
        <v>0</v>
      </c>
      <c r="L32" s="18">
        <v>110000</v>
      </c>
      <c r="M32" s="18">
        <f>N32+O32+P32</f>
        <v>490000</v>
      </c>
      <c r="N32" s="18">
        <f>SUM(N33:N34)</f>
        <v>0</v>
      </c>
      <c r="O32" s="18">
        <f>SUM(O33:O34)</f>
        <v>0</v>
      </c>
      <c r="P32" s="18">
        <v>490000</v>
      </c>
    </row>
    <row r="33" spans="1:16" ht="11.25">
      <c r="A33" s="59"/>
      <c r="B33" s="3" t="s">
        <v>38</v>
      </c>
      <c r="C33" s="37"/>
      <c r="D33" s="37"/>
      <c r="E33" s="15">
        <f>F33+G33</f>
        <v>20000</v>
      </c>
      <c r="F33" s="15">
        <v>20000</v>
      </c>
      <c r="G33" s="16">
        <v>0</v>
      </c>
      <c r="H33" s="30"/>
      <c r="I33" s="30"/>
      <c r="J33" s="30"/>
      <c r="K33" s="30"/>
      <c r="L33" s="30"/>
      <c r="M33" s="30"/>
      <c r="N33" s="33"/>
      <c r="O33" s="30"/>
      <c r="P33" s="30"/>
    </row>
    <row r="34" spans="1:16" ht="11.25">
      <c r="A34" s="60"/>
      <c r="B34" s="14" t="s">
        <v>42</v>
      </c>
      <c r="C34" s="61"/>
      <c r="D34" s="61"/>
      <c r="E34" s="17">
        <f>F34+G34</f>
        <v>600000</v>
      </c>
      <c r="F34" s="17">
        <f>L32</f>
        <v>110000</v>
      </c>
      <c r="G34" s="17">
        <f>M32</f>
        <v>490000</v>
      </c>
      <c r="H34" s="30"/>
      <c r="I34" s="30"/>
      <c r="J34" s="30"/>
      <c r="K34" s="30"/>
      <c r="L34" s="30"/>
      <c r="M34" s="30"/>
      <c r="N34" s="33"/>
      <c r="O34" s="30"/>
      <c r="P34" s="30"/>
    </row>
    <row r="35" spans="1:16" ht="11.25">
      <c r="A35" s="58" t="s">
        <v>49</v>
      </c>
      <c r="B35" s="11" t="s">
        <v>18</v>
      </c>
      <c r="C35" s="39" t="s">
        <v>48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ht="11.25" customHeight="1">
      <c r="A36" s="59"/>
      <c r="B36" s="3" t="s">
        <v>19</v>
      </c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1.25" customHeight="1">
      <c r="A37" s="59"/>
      <c r="B37" s="3" t="s">
        <v>20</v>
      </c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1.25" customHeight="1">
      <c r="A38" s="59"/>
      <c r="B38" s="3" t="s">
        <v>21</v>
      </c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</row>
    <row r="39" spans="1:16" ht="11.25" customHeight="1">
      <c r="A39" s="59"/>
      <c r="B39" s="6" t="s">
        <v>22</v>
      </c>
      <c r="C39" s="6"/>
      <c r="D39" s="7" t="s">
        <v>47</v>
      </c>
      <c r="E39" s="18">
        <f>SUM(E40:E41)</f>
        <v>161936</v>
      </c>
      <c r="F39" s="18">
        <f>SUM(F40:F41)</f>
        <v>25200</v>
      </c>
      <c r="G39" s="18">
        <f>SUM(G40:G41)</f>
        <v>136736</v>
      </c>
      <c r="H39" s="18">
        <f>I39+M39</f>
        <v>161936</v>
      </c>
      <c r="I39" s="18">
        <f>K39+L39+J39</f>
        <v>25200</v>
      </c>
      <c r="J39" s="18">
        <f>SUM(J40:J41)</f>
        <v>0</v>
      </c>
      <c r="K39" s="18">
        <v>0</v>
      </c>
      <c r="L39" s="18">
        <v>25200</v>
      </c>
      <c r="M39" s="18">
        <f>N39+O39+P39</f>
        <v>136736</v>
      </c>
      <c r="N39" s="18">
        <f>SUM(N40:N41)</f>
        <v>0</v>
      </c>
      <c r="O39" s="18">
        <f>SUM(O40:O41)</f>
        <v>0</v>
      </c>
      <c r="P39" s="18">
        <v>136736</v>
      </c>
    </row>
    <row r="40" spans="1:16" ht="11.25" customHeight="1">
      <c r="A40" s="59"/>
      <c r="B40" s="3" t="s">
        <v>38</v>
      </c>
      <c r="C40" s="37"/>
      <c r="D40" s="37"/>
      <c r="E40" s="15">
        <v>0</v>
      </c>
      <c r="F40" s="15">
        <v>0</v>
      </c>
      <c r="G40" s="16">
        <v>0</v>
      </c>
      <c r="H40" s="30"/>
      <c r="I40" s="30"/>
      <c r="J40" s="30"/>
      <c r="K40" s="30"/>
      <c r="L40" s="30"/>
      <c r="M40" s="30"/>
      <c r="N40" s="33"/>
      <c r="O40" s="30"/>
      <c r="P40" s="30"/>
    </row>
    <row r="41" spans="1:16" ht="11.25" customHeight="1">
      <c r="A41" s="60"/>
      <c r="B41" s="14" t="s">
        <v>42</v>
      </c>
      <c r="C41" s="61"/>
      <c r="D41" s="61"/>
      <c r="E41" s="17">
        <f>F41+G41</f>
        <v>161936</v>
      </c>
      <c r="F41" s="17">
        <f>L39</f>
        <v>25200</v>
      </c>
      <c r="G41" s="17">
        <f>M39</f>
        <v>136736</v>
      </c>
      <c r="H41" s="30"/>
      <c r="I41" s="30"/>
      <c r="J41" s="30"/>
      <c r="K41" s="30"/>
      <c r="L41" s="30"/>
      <c r="M41" s="30"/>
      <c r="N41" s="33"/>
      <c r="O41" s="30"/>
      <c r="P41" s="30"/>
    </row>
    <row r="42" spans="1:16" ht="19.5" customHeight="1">
      <c r="A42" s="62" t="s">
        <v>23</v>
      </c>
      <c r="B42" s="62"/>
      <c r="C42" s="63" t="s">
        <v>1</v>
      </c>
      <c r="D42" s="64"/>
      <c r="E42" s="26">
        <f>E27+E9</f>
        <v>4107242.6</v>
      </c>
      <c r="F42" s="26">
        <f>F27+F9</f>
        <v>2000506.6</v>
      </c>
      <c r="G42" s="26">
        <f>G27+G9</f>
        <v>2106736</v>
      </c>
      <c r="H42" s="26">
        <f>H27+H9</f>
        <v>2921936</v>
      </c>
      <c r="I42" s="26">
        <f>I27+I9</f>
        <v>1265200</v>
      </c>
      <c r="J42" s="26">
        <f>J27+J9</f>
        <v>0</v>
      </c>
      <c r="K42" s="26">
        <f>K27+K9</f>
        <v>0</v>
      </c>
      <c r="L42" s="26">
        <f>L27+L9</f>
        <v>1265200</v>
      </c>
      <c r="M42" s="26">
        <f>M27+M9</f>
        <v>1656736</v>
      </c>
      <c r="N42" s="26">
        <f>N27+N9</f>
        <v>0</v>
      </c>
      <c r="O42" s="26">
        <f>O27+O9</f>
        <v>0</v>
      </c>
      <c r="P42" s="26">
        <f>P27+P9</f>
        <v>1656736</v>
      </c>
    </row>
    <row r="44" spans="1:10" ht="11.25">
      <c r="A44" s="57" t="s">
        <v>24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6" ht="11.25">
      <c r="A45" s="1" t="s">
        <v>25</v>
      </c>
      <c r="P45" s="5"/>
    </row>
    <row r="47" ht="11.25">
      <c r="A47" s="1" t="s">
        <v>37</v>
      </c>
    </row>
  </sheetData>
  <sheetProtection/>
  <mergeCells count="77">
    <mergeCell ref="N40:N41"/>
    <mergeCell ref="O40:O41"/>
    <mergeCell ref="P40:P41"/>
    <mergeCell ref="A35:A41"/>
    <mergeCell ref="C35:P38"/>
    <mergeCell ref="C40:C41"/>
    <mergeCell ref="D40:D41"/>
    <mergeCell ref="H40:H41"/>
    <mergeCell ref="I40:I41"/>
    <mergeCell ref="J40:J41"/>
    <mergeCell ref="K40:K41"/>
    <mergeCell ref="L40:L41"/>
    <mergeCell ref="M40:M41"/>
    <mergeCell ref="A27:B27"/>
    <mergeCell ref="A18:A26"/>
    <mergeCell ref="J33:J34"/>
    <mergeCell ref="K33:K34"/>
    <mergeCell ref="L33:L34"/>
    <mergeCell ref="H23:H26"/>
    <mergeCell ref="I23:I26"/>
    <mergeCell ref="A1:P1"/>
    <mergeCell ref="C27:D27"/>
    <mergeCell ref="N33:N34"/>
    <mergeCell ref="O33:O34"/>
    <mergeCell ref="P33:P34"/>
    <mergeCell ref="L23:L26"/>
    <mergeCell ref="M23:M26"/>
    <mergeCell ref="N23:N26"/>
    <mergeCell ref="C23:C26"/>
    <mergeCell ref="D23:D26"/>
    <mergeCell ref="A44:J44"/>
    <mergeCell ref="A28:A34"/>
    <mergeCell ref="C28:P31"/>
    <mergeCell ref="C33:C34"/>
    <mergeCell ref="D33:D34"/>
    <mergeCell ref="H33:H34"/>
    <mergeCell ref="I33:I34"/>
    <mergeCell ref="A42:B42"/>
    <mergeCell ref="C42:D42"/>
    <mergeCell ref="M33:M34"/>
    <mergeCell ref="A10:A17"/>
    <mergeCell ref="C15:C17"/>
    <mergeCell ref="D15:D17"/>
    <mergeCell ref="H15:H17"/>
    <mergeCell ref="I15:I17"/>
    <mergeCell ref="C18:P21"/>
    <mergeCell ref="C10:P13"/>
    <mergeCell ref="J6:L6"/>
    <mergeCell ref="C9:D9"/>
    <mergeCell ref="O23:O26"/>
    <mergeCell ref="P23:P26"/>
    <mergeCell ref="O15:O17"/>
    <mergeCell ref="N15:N17"/>
    <mergeCell ref="P15:P17"/>
    <mergeCell ref="J15:J17"/>
    <mergeCell ref="J23:J26"/>
    <mergeCell ref="K23:K26"/>
    <mergeCell ref="A2:A7"/>
    <mergeCell ref="B2:B7"/>
    <mergeCell ref="F2:G2"/>
    <mergeCell ref="H2:P2"/>
    <mergeCell ref="G3:G7"/>
    <mergeCell ref="K15:K17"/>
    <mergeCell ref="L15:L17"/>
    <mergeCell ref="M15:M17"/>
    <mergeCell ref="H3:P3"/>
    <mergeCell ref="I5:L5"/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</mergeCells>
  <printOptions/>
  <pageMargins left="0.3937007874015748" right="0.5511811023622047" top="0.8661417322834646" bottom="0.7874015748031497" header="0.6692913385826772" footer="0.11811023622047245"/>
  <pageSetup horizontalDpi="600" verticalDpi="600" orientation="landscape" paperSize="9" scale="85" r:id="rId1"/>
  <headerFooter alignWithMargins="0">
    <oddHeader>&amp;R&amp;9Załącznik nr 4 do Uchwały Rady Gminy Piecki nr XIX/118/20 z dnia 18.03.2020 r. 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2020-03-18T13:19:44Z</cp:lastPrinted>
  <dcterms:created xsi:type="dcterms:W3CDTF">1998-12-09T13:02:10Z</dcterms:created>
  <dcterms:modified xsi:type="dcterms:W3CDTF">2020-03-18T13:23:14Z</dcterms:modified>
  <cp:category/>
  <cp:version/>
  <cp:contentType/>
  <cp:contentStatus/>
</cp:coreProperties>
</file>