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<sst xmlns="http://schemas.openxmlformats.org/spreadsheetml/2006/main" count="93" uniqueCount="55">
  <si>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</si>
  <si>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</si>
  <si>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</si>
  <si>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</si>
  <si>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</si>
  <si>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</si>
  <si>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</si>
  <si>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</si>
  <si>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</si>
  <si>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</si>
  <si>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</si>
  <si>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</si>
  <si>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</si>
  <si>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</si>
  <si>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</si>
  <si>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</si>
  <si>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</si>
  <si>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</si>
  <si>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</si>
  <si>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</si>
  <si>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</si>
  <si>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</si>
  <si>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</si>
  <si>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</si>
  <si>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</si>
  <si>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</si>
  <si>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</si>
  <si>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</si>
  <si>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</si>
  <si>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</si>
  <si>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</si>
  <si>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</si>
  <si>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</si>
  <si>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</si>
  <si>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2019 r.</t>
  </si>
  <si>
    <t>2.1</t>
  </si>
  <si>
    <t>2020 r.</t>
  </si>
  <si>
    <t>2021 r.***</t>
  </si>
  <si>
    <t>2021 rok</t>
  </si>
  <si>
    <t>1.3</t>
  </si>
  <si>
    <t>855-85516</t>
  </si>
  <si>
    <t>Regionalny Program Operacyjny Województwa Warmińsko-Mazurskiego na lata 2014-2020, Regionalny Rynek Pracy, Wsparcie osób sprawujących opiekę nad dziećmi do lat 3 w Gminie Piecki</t>
  </si>
  <si>
    <t>900-90001</t>
  </si>
  <si>
    <t>Regionalny Program Operacyjny Województwa Warmińsko-Mazurskiego na lata 2014-2020, Efektywność energetyczna, Wykorzystanie instalacji OZE w obiektach publicznych Gminy Piecki</t>
  </si>
  <si>
    <t>900-90005</t>
  </si>
  <si>
    <t>Regionalny Program Operacyjny Województwa Warmińsko-Mazurskiego na lata 2014-2020, Środowisko przyrodnicze i racjonalne wykorzystanie zasobów, Szlak rowerowy Mrągowo - Krutyń</t>
  </si>
  <si>
    <t>926-92601</t>
  </si>
  <si>
    <t xml:space="preserve">Wydatki* na programy i projekty realizowane ze środków pochodzących z funduszy strukturalnych i Funduszu Spójności oraz pozostałe środki pochodzące ze źródeł zagranicznych nie podlegających zwrotowi  2021 rok </t>
  </si>
  <si>
    <t>Program Rozwoju Obszarów Wiejskich na lata  2014-2020,  Gospodarka wodno-ściekowa , Budowa kanalizacji w m. Stare Kiełbonki</t>
  </si>
  <si>
    <t>2.2</t>
  </si>
  <si>
    <t>801-80101</t>
  </si>
  <si>
    <t>Program Operacyjny Wiedza Edukacja Rozwój 2014-2020,współfinansowany z Europejskiego Funduszu Społecznego - Ponadnarodowa mobilność uczniów</t>
  </si>
  <si>
    <t>2.3</t>
  </si>
  <si>
    <t>Regionalny Program Operacyjny Województwa Warmińsko-Mazurskiego na lata 2014-2020 wspólfinansowany z Europejskiego Funduszu Społecznego, Rodzina to podstawa - program wsparcia rodzin w Gminie Piecki</t>
  </si>
  <si>
    <t>853-85395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</si>
</sst>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3" fillId="4" borderId="12" xfId="52" applyFont="1" applyFill="1" applyBorder="1" applyAlignment="1">
      <alignment horizontal="center"/>
      <protection/>
    </xf>
    <xf numFmtId="0" fontId="3" fillId="4" borderId="18" xfId="52" applyFont="1" applyFill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52" applyFont="1" applyBorder="1" applyAlignment="1">
      <alignment horizontal="center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4" fontId="12" fillId="0" borderId="11" xfId="52" applyNumberFormat="1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18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1" fillId="4" borderId="18" xfId="0" applyFont="1" applyFill="1" applyBorder="1" applyAlignment="1">
      <alignment horizontal="center"/>
    </xf>
    <xf numFmtId="0" fontId="3" fillId="4" borderId="21" xfId="52" applyFont="1" applyFill="1" applyBorder="1" applyAlignment="1">
      <alignment/>
      <protection/>
    </xf>
    <xf numFmtId="0" fontId="0" fillId="4" borderId="23" xfId="0" applyFill="1" applyBorder="1" applyAlignment="1">
      <alignment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28" xfId="52" applyNumberFormat="1" applyFont="1" applyBorder="1" applyAlignment="1">
      <alignment horizontal="center" vertical="center"/>
      <protection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" fontId="11" fillId="33" borderId="16" xfId="52" applyNumberFormat="1" applyFont="1" applyFill="1" applyBorder="1">
      <alignment/>
      <protection/>
    </xf>
    <xf numFmtId="4" fontId="12" fillId="0" borderId="16" xfId="52" applyNumberFormat="1" applyFont="1" applyBorder="1" applyAlignment="1">
      <alignment horizontal="center"/>
      <protection/>
    </xf>
    <xf numFmtId="4" fontId="12" fillId="0" borderId="29" xfId="52" applyNumberFormat="1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5" zoomScaleNormal="115" zoomScalePageLayoutView="0" workbookViewId="0" topLeftCell="A13">
      <selection activeCell="T33" sqref="T33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1.25" customHeight="1">
      <c r="A2" s="31" t="s">
        <v>2</v>
      </c>
      <c r="B2" s="31" t="s">
        <v>4</v>
      </c>
      <c r="C2" s="30" t="s">
        <v>5</v>
      </c>
      <c r="D2" s="30" t="s">
        <v>30</v>
      </c>
      <c r="E2" s="30" t="s">
        <v>29</v>
      </c>
      <c r="F2" s="31" t="s">
        <v>0</v>
      </c>
      <c r="G2" s="31"/>
      <c r="H2" s="31" t="s">
        <v>3</v>
      </c>
      <c r="I2" s="31"/>
      <c r="J2" s="31"/>
      <c r="K2" s="31"/>
      <c r="L2" s="31"/>
      <c r="M2" s="31"/>
      <c r="N2" s="31"/>
      <c r="O2" s="31"/>
      <c r="P2" s="31"/>
    </row>
    <row r="3" spans="1:16" ht="11.25" customHeight="1">
      <c r="A3" s="31"/>
      <c r="B3" s="31"/>
      <c r="C3" s="30"/>
      <c r="D3" s="30"/>
      <c r="E3" s="30"/>
      <c r="F3" s="30" t="s">
        <v>26</v>
      </c>
      <c r="G3" s="30" t="s">
        <v>27</v>
      </c>
      <c r="H3" s="31" t="s">
        <v>38</v>
      </c>
      <c r="I3" s="31"/>
      <c r="J3" s="31"/>
      <c r="K3" s="31"/>
      <c r="L3" s="31"/>
      <c r="M3" s="31"/>
      <c r="N3" s="31"/>
      <c r="O3" s="31"/>
      <c r="P3" s="31"/>
    </row>
    <row r="4" spans="1:16" ht="11.25" customHeight="1">
      <c r="A4" s="31"/>
      <c r="B4" s="31"/>
      <c r="C4" s="30"/>
      <c r="D4" s="30"/>
      <c r="E4" s="30"/>
      <c r="F4" s="30"/>
      <c r="G4" s="30"/>
      <c r="H4" s="30" t="s">
        <v>7</v>
      </c>
      <c r="I4" s="31" t="s">
        <v>8</v>
      </c>
      <c r="J4" s="31"/>
      <c r="K4" s="31"/>
      <c r="L4" s="31"/>
      <c r="M4" s="31"/>
      <c r="N4" s="31"/>
      <c r="O4" s="31"/>
      <c r="P4" s="31"/>
    </row>
    <row r="5" spans="1:16" ht="9.75" customHeight="1">
      <c r="A5" s="31"/>
      <c r="B5" s="31"/>
      <c r="C5" s="30"/>
      <c r="D5" s="30"/>
      <c r="E5" s="30"/>
      <c r="F5" s="30"/>
      <c r="G5" s="30"/>
      <c r="H5" s="30"/>
      <c r="I5" s="31" t="s">
        <v>9</v>
      </c>
      <c r="J5" s="31"/>
      <c r="K5" s="31"/>
      <c r="L5" s="31"/>
      <c r="M5" s="31" t="s">
        <v>6</v>
      </c>
      <c r="N5" s="31"/>
      <c r="O5" s="31"/>
      <c r="P5" s="31"/>
    </row>
    <row r="6" spans="1:16" ht="12.75" customHeight="1">
      <c r="A6" s="31"/>
      <c r="B6" s="31"/>
      <c r="C6" s="30"/>
      <c r="D6" s="30"/>
      <c r="E6" s="30"/>
      <c r="F6" s="30"/>
      <c r="G6" s="30"/>
      <c r="H6" s="30"/>
      <c r="I6" s="30" t="s">
        <v>10</v>
      </c>
      <c r="J6" s="31" t="s">
        <v>11</v>
      </c>
      <c r="K6" s="31"/>
      <c r="L6" s="31"/>
      <c r="M6" s="30" t="s">
        <v>12</v>
      </c>
      <c r="N6" s="30" t="s">
        <v>11</v>
      </c>
      <c r="O6" s="30"/>
      <c r="P6" s="30"/>
    </row>
    <row r="7" spans="1:16" ht="21" customHeight="1">
      <c r="A7" s="31"/>
      <c r="B7" s="31"/>
      <c r="C7" s="30"/>
      <c r="D7" s="30"/>
      <c r="E7" s="30"/>
      <c r="F7" s="30"/>
      <c r="G7" s="30"/>
      <c r="H7" s="30"/>
      <c r="I7" s="30"/>
      <c r="J7" s="18" t="s">
        <v>28</v>
      </c>
      <c r="K7" s="18" t="s">
        <v>13</v>
      </c>
      <c r="L7" s="18" t="s">
        <v>14</v>
      </c>
      <c r="M7" s="30"/>
      <c r="N7" s="19" t="s">
        <v>28</v>
      </c>
      <c r="O7" s="18" t="s">
        <v>13</v>
      </c>
      <c r="P7" s="18" t="s">
        <v>15</v>
      </c>
    </row>
    <row r="8" spans="1:16" ht="18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33" customHeight="1">
      <c r="A9" s="22">
        <v>1</v>
      </c>
      <c r="B9" s="23" t="s">
        <v>16</v>
      </c>
      <c r="C9" s="33" t="s">
        <v>1</v>
      </c>
      <c r="D9" s="34"/>
      <c r="E9" s="24">
        <f aca="true" t="shared" si="0" ref="E9:P9">E14+E27+E21</f>
        <v>7388237.8100000005</v>
      </c>
      <c r="F9" s="24">
        <f t="shared" si="0"/>
        <v>2421437.81</v>
      </c>
      <c r="G9" s="24">
        <f t="shared" si="0"/>
        <v>4966800</v>
      </c>
      <c r="H9" s="24">
        <f t="shared" si="0"/>
        <v>7216800</v>
      </c>
      <c r="I9" s="24">
        <f t="shared" si="0"/>
        <v>2250000</v>
      </c>
      <c r="J9" s="24">
        <f t="shared" si="0"/>
        <v>0</v>
      </c>
      <c r="K9" s="24">
        <f t="shared" si="0"/>
        <v>0</v>
      </c>
      <c r="L9" s="24">
        <f t="shared" si="0"/>
        <v>2250000</v>
      </c>
      <c r="M9" s="24">
        <f t="shared" si="0"/>
        <v>4966800</v>
      </c>
      <c r="N9" s="24">
        <f t="shared" si="0"/>
        <v>0</v>
      </c>
      <c r="O9" s="24">
        <f t="shared" si="0"/>
        <v>0</v>
      </c>
      <c r="P9" s="24">
        <f t="shared" si="0"/>
        <v>4966800</v>
      </c>
    </row>
    <row r="10" spans="1:16" ht="11.25" customHeight="1">
      <c r="A10" s="36" t="s">
        <v>17</v>
      </c>
      <c r="B10" s="9" t="s">
        <v>18</v>
      </c>
      <c r="C10" s="49" t="s">
        <v>48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11.25" customHeight="1">
      <c r="A11" s="36"/>
      <c r="B11" s="3" t="s">
        <v>19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6" ht="11.25" customHeight="1">
      <c r="A12" s="36"/>
      <c r="B12" s="3" t="s">
        <v>20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1:16" ht="11.25" customHeight="1">
      <c r="A13" s="36"/>
      <c r="B13" s="3" t="s">
        <v>21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7"/>
    </row>
    <row r="14" spans="1:16" ht="12.75" customHeight="1">
      <c r="A14" s="37"/>
      <c r="B14" s="6" t="s">
        <v>22</v>
      </c>
      <c r="C14" s="6"/>
      <c r="D14" s="7" t="s">
        <v>42</v>
      </c>
      <c r="E14" s="17">
        <f>SUM(E15:E16)</f>
        <v>2577837.81</v>
      </c>
      <c r="F14" s="17">
        <f>SUM(F15:F16)</f>
        <v>1561037.81</v>
      </c>
      <c r="G14" s="17">
        <f>SUM(G15:G16)</f>
        <v>1016800</v>
      </c>
      <c r="H14" s="17">
        <f>I14+M14</f>
        <v>2516800</v>
      </c>
      <c r="I14" s="17">
        <f>SUM(J14:L14)</f>
        <v>1500000</v>
      </c>
      <c r="J14" s="17">
        <f>SUM(J15:J16)</f>
        <v>0</v>
      </c>
      <c r="K14" s="17">
        <f>SUM(K15:K16)</f>
        <v>0</v>
      </c>
      <c r="L14" s="17">
        <v>1500000</v>
      </c>
      <c r="M14" s="17">
        <f>SUM(N14+O14+P14)</f>
        <v>1016800</v>
      </c>
      <c r="N14" s="17">
        <f>SUM(N15:N16)</f>
        <v>0</v>
      </c>
      <c r="O14" s="17">
        <f>SUM(O15:O16)</f>
        <v>0</v>
      </c>
      <c r="P14" s="17">
        <v>1016800</v>
      </c>
    </row>
    <row r="15" spans="1:16" ht="11.25" customHeight="1">
      <c r="A15" s="37"/>
      <c r="B15" s="11" t="s">
        <v>36</v>
      </c>
      <c r="C15" s="39"/>
      <c r="D15" s="39"/>
      <c r="E15" s="14">
        <f>F15+G15</f>
        <v>61037.81</v>
      </c>
      <c r="F15" s="15">
        <v>61037.81</v>
      </c>
      <c r="G15" s="15">
        <v>0</v>
      </c>
      <c r="H15" s="32"/>
      <c r="I15" s="32"/>
      <c r="J15" s="32"/>
      <c r="K15" s="32"/>
      <c r="L15" s="32"/>
      <c r="M15" s="32"/>
      <c r="N15" s="35"/>
      <c r="O15" s="32"/>
      <c r="P15" s="32"/>
    </row>
    <row r="16" spans="1:16" ht="13.5" customHeight="1">
      <c r="A16" s="38"/>
      <c r="B16" s="13" t="s">
        <v>37</v>
      </c>
      <c r="C16" s="39"/>
      <c r="D16" s="39"/>
      <c r="E16" s="16">
        <f>F16+G16</f>
        <v>2516800</v>
      </c>
      <c r="F16" s="16">
        <f>I14</f>
        <v>1500000</v>
      </c>
      <c r="G16" s="16">
        <f>M14</f>
        <v>1016800</v>
      </c>
      <c r="H16" s="32"/>
      <c r="I16" s="32"/>
      <c r="J16" s="32"/>
      <c r="K16" s="32"/>
      <c r="L16" s="32"/>
      <c r="M16" s="32"/>
      <c r="N16" s="35"/>
      <c r="O16" s="32"/>
      <c r="P16" s="32"/>
    </row>
    <row r="17" spans="1:16" ht="13.5" customHeight="1">
      <c r="A17" s="58" t="s">
        <v>32</v>
      </c>
      <c r="B17" s="10" t="s">
        <v>18</v>
      </c>
      <c r="C17" s="40" t="s">
        <v>43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ht="13.5" customHeight="1">
      <c r="A18" s="59"/>
      <c r="B18" s="3" t="s">
        <v>19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</row>
    <row r="19" spans="1:16" ht="13.5" customHeight="1">
      <c r="A19" s="59"/>
      <c r="B19" s="3" t="s">
        <v>20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</row>
    <row r="20" spans="1:16" ht="13.5" customHeight="1">
      <c r="A20" s="59"/>
      <c r="B20" s="3" t="s">
        <v>21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1:16" ht="13.5" customHeight="1">
      <c r="A21" s="59"/>
      <c r="B21" s="6" t="s">
        <v>22</v>
      </c>
      <c r="C21" s="6"/>
      <c r="D21" s="7" t="s">
        <v>44</v>
      </c>
      <c r="E21" s="17">
        <f>SUM(E22:E22)</f>
        <v>700000</v>
      </c>
      <c r="F21" s="17">
        <f>SUM(F22:F22)</f>
        <v>150000</v>
      </c>
      <c r="G21" s="17">
        <f>SUM(G22:G22)</f>
        <v>550000</v>
      </c>
      <c r="H21" s="17">
        <f>I21+M21</f>
        <v>700000</v>
      </c>
      <c r="I21" s="17">
        <f>SUM(J21:L21)</f>
        <v>150000</v>
      </c>
      <c r="J21" s="17">
        <f>SUM(J22:J22)</f>
        <v>0</v>
      </c>
      <c r="K21" s="17">
        <f>SUM(K22:K22)</f>
        <v>0</v>
      </c>
      <c r="L21" s="17">
        <v>150000</v>
      </c>
      <c r="M21" s="17">
        <f>SUM(N21+O21+P21)</f>
        <v>550000</v>
      </c>
      <c r="N21" s="17">
        <f>SUM(N22:N22)</f>
        <v>0</v>
      </c>
      <c r="O21" s="17">
        <f>SUM(O22:O22)</f>
        <v>0</v>
      </c>
      <c r="P21" s="17">
        <v>550000</v>
      </c>
    </row>
    <row r="22" spans="1:16" ht="13.5" customHeight="1">
      <c r="A22" s="60"/>
      <c r="B22" s="13" t="s">
        <v>37</v>
      </c>
      <c r="C22" s="28"/>
      <c r="D22" s="28"/>
      <c r="E22" s="16">
        <f>F22+G22</f>
        <v>700000</v>
      </c>
      <c r="F22" s="16">
        <f>I21</f>
        <v>150000</v>
      </c>
      <c r="G22" s="16">
        <f>M21</f>
        <v>550000</v>
      </c>
      <c r="H22" s="26"/>
      <c r="I22" s="26"/>
      <c r="J22" s="26"/>
      <c r="K22" s="26"/>
      <c r="L22" s="26"/>
      <c r="M22" s="26"/>
      <c r="N22" s="27"/>
      <c r="O22" s="26"/>
      <c r="P22" s="26"/>
    </row>
    <row r="23" spans="1:16" ht="11.25" customHeight="1">
      <c r="A23" s="58" t="s">
        <v>39</v>
      </c>
      <c r="B23" s="10" t="s">
        <v>18</v>
      </c>
      <c r="C23" s="40" t="s">
        <v>45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11.25" customHeight="1">
      <c r="A24" s="59"/>
      <c r="B24" s="3" t="s">
        <v>19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ht="11.25" customHeight="1">
      <c r="A25" s="59"/>
      <c r="B25" s="3" t="s">
        <v>20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1:16" ht="11.25" customHeight="1">
      <c r="A26" s="59"/>
      <c r="B26" s="3" t="s">
        <v>21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6" ht="15" customHeight="1">
      <c r="A27" s="59"/>
      <c r="B27" s="6" t="s">
        <v>22</v>
      </c>
      <c r="C27" s="6"/>
      <c r="D27" s="7" t="s">
        <v>46</v>
      </c>
      <c r="E27" s="17">
        <f>SUM(E28:E29)</f>
        <v>4110400</v>
      </c>
      <c r="F27" s="17">
        <f>SUM(F28:F29)</f>
        <v>710400</v>
      </c>
      <c r="G27" s="17">
        <f>SUM(G28:G29)</f>
        <v>3400000</v>
      </c>
      <c r="H27" s="17">
        <f>I27+M27</f>
        <v>4000000</v>
      </c>
      <c r="I27" s="17">
        <f>SUM(J27:L27)</f>
        <v>600000</v>
      </c>
      <c r="J27" s="17">
        <f>SUM(J28:J29)</f>
        <v>0</v>
      </c>
      <c r="K27" s="17">
        <f>SUM(K28:K29)</f>
        <v>0</v>
      </c>
      <c r="L27" s="17">
        <v>600000</v>
      </c>
      <c r="M27" s="17">
        <f>SUM(N27+O27+P27)</f>
        <v>3400000</v>
      </c>
      <c r="N27" s="17">
        <f>SUM(N28:N29)</f>
        <v>0</v>
      </c>
      <c r="O27" s="17">
        <f>SUM(O28:O29)</f>
        <v>0</v>
      </c>
      <c r="P27" s="17">
        <v>3400000</v>
      </c>
    </row>
    <row r="28" spans="1:16" ht="11.25">
      <c r="A28" s="71"/>
      <c r="B28" s="11" t="s">
        <v>36</v>
      </c>
      <c r="C28" s="39"/>
      <c r="D28" s="39"/>
      <c r="E28" s="14">
        <f>F28+G28</f>
        <v>110400</v>
      </c>
      <c r="F28" s="15">
        <v>110400</v>
      </c>
      <c r="G28" s="15">
        <v>0</v>
      </c>
      <c r="H28" s="32"/>
      <c r="I28" s="32"/>
      <c r="J28" s="32"/>
      <c r="K28" s="32"/>
      <c r="L28" s="32"/>
      <c r="M28" s="32"/>
      <c r="N28" s="35"/>
      <c r="O28" s="32"/>
      <c r="P28" s="32"/>
    </row>
    <row r="29" spans="1:16" s="12" customFormat="1" ht="11.25">
      <c r="A29" s="60"/>
      <c r="B29" s="13" t="s">
        <v>37</v>
      </c>
      <c r="C29" s="62"/>
      <c r="D29" s="62"/>
      <c r="E29" s="16">
        <f>F29+G29</f>
        <v>4000000</v>
      </c>
      <c r="F29" s="16">
        <f>I27</f>
        <v>600000</v>
      </c>
      <c r="G29" s="16">
        <f>M27</f>
        <v>3400000</v>
      </c>
      <c r="H29" s="32"/>
      <c r="I29" s="32"/>
      <c r="J29" s="32"/>
      <c r="K29" s="32"/>
      <c r="L29" s="32"/>
      <c r="M29" s="32"/>
      <c r="N29" s="35"/>
      <c r="O29" s="32"/>
      <c r="P29" s="32"/>
    </row>
    <row r="30" spans="1:16" s="20" customFormat="1" ht="25.5" customHeight="1">
      <c r="A30" s="69" t="s">
        <v>31</v>
      </c>
      <c r="B30" s="70"/>
      <c r="C30" s="33" t="s">
        <v>1</v>
      </c>
      <c r="D30" s="68"/>
      <c r="E30" s="21">
        <f>E49+E35+E41</f>
        <v>1522272</v>
      </c>
      <c r="F30" s="21">
        <f aca="true" t="shared" si="1" ref="F30:P30">F49+F35+F41</f>
        <v>299979.69</v>
      </c>
      <c r="G30" s="21">
        <f t="shared" si="1"/>
        <v>1222292.31</v>
      </c>
      <c r="H30" s="21">
        <f t="shared" si="1"/>
        <v>807246.81</v>
      </c>
      <c r="I30" s="21">
        <f t="shared" si="1"/>
        <v>173180.69</v>
      </c>
      <c r="J30" s="21">
        <f t="shared" si="1"/>
        <v>0</v>
      </c>
      <c r="K30" s="21">
        <f t="shared" si="1"/>
        <v>0</v>
      </c>
      <c r="L30" s="21">
        <f t="shared" si="1"/>
        <v>173180.69</v>
      </c>
      <c r="M30" s="21">
        <f t="shared" si="1"/>
        <v>634066.12</v>
      </c>
      <c r="N30" s="21">
        <f t="shared" si="1"/>
        <v>0</v>
      </c>
      <c r="O30" s="21">
        <f t="shared" si="1"/>
        <v>0</v>
      </c>
      <c r="P30" s="21">
        <f t="shared" si="1"/>
        <v>634066.12</v>
      </c>
    </row>
    <row r="31" spans="1:16" s="12" customFormat="1" ht="13.5" customHeight="1">
      <c r="A31" s="72" t="s">
        <v>35</v>
      </c>
      <c r="B31" s="10" t="s">
        <v>18</v>
      </c>
      <c r="C31" s="40" t="s">
        <v>51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1:16" ht="11.25">
      <c r="A32" s="73"/>
      <c r="B32" s="3" t="s">
        <v>19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</row>
    <row r="33" spans="1:16" ht="11.25">
      <c r="A33" s="73"/>
      <c r="B33" s="3" t="s">
        <v>20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ht="11.25">
      <c r="A34" s="73"/>
      <c r="B34" s="3" t="s">
        <v>21</v>
      </c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1:16" ht="13.5" customHeight="1">
      <c r="A35" s="73"/>
      <c r="B35" s="6" t="s">
        <v>22</v>
      </c>
      <c r="C35" s="6"/>
      <c r="D35" s="7" t="s">
        <v>50</v>
      </c>
      <c r="E35" s="17">
        <f>SUM(E36:E36)</f>
        <v>114811</v>
      </c>
      <c r="F35" s="17">
        <f>SUM(F36:F36)</f>
        <v>6555.69</v>
      </c>
      <c r="G35" s="17">
        <f>SUM(G36:G36)</f>
        <v>108255.31</v>
      </c>
      <c r="H35" s="17">
        <f>I35+M35</f>
        <v>114811</v>
      </c>
      <c r="I35" s="17">
        <f>K35+L35+J35</f>
        <v>6555.69</v>
      </c>
      <c r="J35" s="17">
        <f>SUM(J36:J36)</f>
        <v>0</v>
      </c>
      <c r="K35" s="17">
        <v>0</v>
      </c>
      <c r="L35" s="17">
        <v>6555.69</v>
      </c>
      <c r="M35" s="17">
        <f>N35+O35+P35</f>
        <v>108255.31</v>
      </c>
      <c r="N35" s="17">
        <f>SUM(N36:N36)</f>
        <v>0</v>
      </c>
      <c r="O35" s="17">
        <f>SUM(O36:O36)</f>
        <v>0</v>
      </c>
      <c r="P35" s="17">
        <v>108255.31</v>
      </c>
    </row>
    <row r="36" spans="1:16" ht="13.5" customHeight="1">
      <c r="A36" s="74"/>
      <c r="B36" s="13" t="s">
        <v>37</v>
      </c>
      <c r="C36" s="28"/>
      <c r="D36" s="28"/>
      <c r="E36" s="16">
        <f>F36+G36</f>
        <v>114811</v>
      </c>
      <c r="F36" s="16">
        <f>L35</f>
        <v>6555.69</v>
      </c>
      <c r="G36" s="16">
        <f>M35</f>
        <v>108255.31</v>
      </c>
      <c r="H36" s="26"/>
      <c r="I36" s="26"/>
      <c r="J36" s="26"/>
      <c r="K36" s="26"/>
      <c r="L36" s="26"/>
      <c r="M36" s="26"/>
      <c r="N36" s="27"/>
      <c r="O36" s="26"/>
      <c r="P36" s="26"/>
    </row>
    <row r="37" spans="1:16" ht="11.25">
      <c r="A37" s="72" t="s">
        <v>49</v>
      </c>
      <c r="B37" s="10" t="s">
        <v>18</v>
      </c>
      <c r="C37" s="40" t="s">
        <v>41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1:16" ht="11.25">
      <c r="A38" s="73"/>
      <c r="B38" s="3" t="s">
        <v>19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1:16" ht="11.25">
      <c r="A39" s="73"/>
      <c r="B39" s="3" t="s">
        <v>20</v>
      </c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</row>
    <row r="40" spans="1:16" ht="11.25">
      <c r="A40" s="73"/>
      <c r="B40" s="3" t="s">
        <v>21</v>
      </c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</row>
    <row r="41" spans="1:16" ht="13.5" customHeight="1">
      <c r="A41" s="73"/>
      <c r="B41" s="6" t="s">
        <v>22</v>
      </c>
      <c r="C41" s="6"/>
      <c r="D41" s="7" t="s">
        <v>40</v>
      </c>
      <c r="E41" s="17">
        <f>SUM(E42:E44)</f>
        <v>1245525</v>
      </c>
      <c r="F41" s="17">
        <f>SUM(F42:F44)</f>
        <v>268224</v>
      </c>
      <c r="G41" s="17">
        <f>SUM(G42:G44)</f>
        <v>977301</v>
      </c>
      <c r="H41" s="17">
        <f>I41+M41</f>
        <v>625525</v>
      </c>
      <c r="I41" s="17">
        <f>K41+L41+J41</f>
        <v>158224</v>
      </c>
      <c r="J41" s="17">
        <f>SUM(J42:J44)</f>
        <v>0</v>
      </c>
      <c r="K41" s="17">
        <v>0</v>
      </c>
      <c r="L41" s="17">
        <v>158224</v>
      </c>
      <c r="M41" s="17">
        <f>N41+O41+P41</f>
        <v>467301</v>
      </c>
      <c r="N41" s="17">
        <f>SUM(N42:N44)</f>
        <v>0</v>
      </c>
      <c r="O41" s="17">
        <f>SUM(O42:O44)</f>
        <v>0</v>
      </c>
      <c r="P41" s="17">
        <v>467301</v>
      </c>
    </row>
    <row r="42" spans="1:16" ht="11.25">
      <c r="A42" s="73"/>
      <c r="B42" s="3" t="s">
        <v>34</v>
      </c>
      <c r="C42" s="61"/>
      <c r="D42" s="61"/>
      <c r="E42" s="14">
        <f>F42+G42</f>
        <v>20000</v>
      </c>
      <c r="F42" s="14">
        <v>20000</v>
      </c>
      <c r="G42" s="15">
        <v>0</v>
      </c>
      <c r="H42" s="63"/>
      <c r="I42" s="63"/>
      <c r="J42" s="63"/>
      <c r="K42" s="63"/>
      <c r="L42" s="63"/>
      <c r="M42" s="63"/>
      <c r="N42" s="35"/>
      <c r="O42" s="63"/>
      <c r="P42" s="63"/>
    </row>
    <row r="43" spans="1:16" ht="11.25">
      <c r="A43" s="73"/>
      <c r="B43" s="3" t="s">
        <v>36</v>
      </c>
      <c r="C43" s="61"/>
      <c r="D43" s="61"/>
      <c r="E43" s="14">
        <f>F43+G43</f>
        <v>600000</v>
      </c>
      <c r="F43" s="14">
        <v>90000</v>
      </c>
      <c r="G43" s="15">
        <v>510000</v>
      </c>
      <c r="H43" s="32"/>
      <c r="I43" s="32"/>
      <c r="J43" s="32"/>
      <c r="K43" s="32"/>
      <c r="L43" s="32"/>
      <c r="M43" s="32"/>
      <c r="N43" s="35"/>
      <c r="O43" s="32"/>
      <c r="P43" s="32"/>
    </row>
    <row r="44" spans="1:16" ht="16.5" customHeight="1">
      <c r="A44" s="74"/>
      <c r="B44" s="13" t="s">
        <v>37</v>
      </c>
      <c r="C44" s="62"/>
      <c r="D44" s="62"/>
      <c r="E44" s="75">
        <f>F44+G44</f>
        <v>625525</v>
      </c>
      <c r="F44" s="75">
        <f>L41</f>
        <v>158224</v>
      </c>
      <c r="G44" s="75">
        <f>M41</f>
        <v>467301</v>
      </c>
      <c r="H44" s="76"/>
      <c r="I44" s="76"/>
      <c r="J44" s="76"/>
      <c r="K44" s="76"/>
      <c r="L44" s="76"/>
      <c r="M44" s="76"/>
      <c r="N44" s="77"/>
      <c r="O44" s="76"/>
      <c r="P44" s="76"/>
    </row>
    <row r="45" spans="1:16" s="12" customFormat="1" ht="13.5" customHeight="1">
      <c r="A45" s="72" t="s">
        <v>52</v>
      </c>
      <c r="B45" s="10" t="s">
        <v>18</v>
      </c>
      <c r="C45" s="40" t="s">
        <v>53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1:16" ht="11.25">
      <c r="A46" s="73"/>
      <c r="B46" s="3" t="s">
        <v>19</v>
      </c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</row>
    <row r="47" spans="1:16" ht="11.25">
      <c r="A47" s="73"/>
      <c r="B47" s="3" t="s">
        <v>20</v>
      </c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</row>
    <row r="48" spans="1:16" ht="11.25">
      <c r="A48" s="73"/>
      <c r="B48" s="3" t="s">
        <v>21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</row>
    <row r="49" spans="1:16" ht="13.5" customHeight="1">
      <c r="A49" s="73"/>
      <c r="B49" s="6" t="s">
        <v>22</v>
      </c>
      <c r="C49" s="6"/>
      <c r="D49" s="7" t="s">
        <v>54</v>
      </c>
      <c r="E49" s="17">
        <f>SUM(E50:E51)</f>
        <v>161936</v>
      </c>
      <c r="F49" s="17">
        <f>SUM(F50:F51)</f>
        <v>25200</v>
      </c>
      <c r="G49" s="17">
        <f>SUM(G50:G51)</f>
        <v>136736</v>
      </c>
      <c r="H49" s="17">
        <f>I49+M49</f>
        <v>66910.81</v>
      </c>
      <c r="I49" s="17">
        <f>K49+L49+J49</f>
        <v>8401</v>
      </c>
      <c r="J49" s="17">
        <f>SUM(J50:J51)</f>
        <v>0</v>
      </c>
      <c r="K49" s="17">
        <v>0</v>
      </c>
      <c r="L49" s="17">
        <v>8401</v>
      </c>
      <c r="M49" s="17">
        <f>N49+O49+P49</f>
        <v>58509.81</v>
      </c>
      <c r="N49" s="17">
        <f>SUM(N50:N51)</f>
        <v>0</v>
      </c>
      <c r="O49" s="17">
        <f>SUM(O50:O51)</f>
        <v>0</v>
      </c>
      <c r="P49" s="17">
        <v>58509.81</v>
      </c>
    </row>
    <row r="50" spans="1:16" ht="11.25">
      <c r="A50" s="73"/>
      <c r="B50" s="3" t="s">
        <v>36</v>
      </c>
      <c r="C50" s="61"/>
      <c r="D50" s="61"/>
      <c r="E50" s="14">
        <f>F50+G50</f>
        <v>95025.19</v>
      </c>
      <c r="F50" s="14">
        <v>16799</v>
      </c>
      <c r="G50" s="15">
        <v>78226.19</v>
      </c>
      <c r="H50" s="32"/>
      <c r="I50" s="32"/>
      <c r="J50" s="32"/>
      <c r="K50" s="32"/>
      <c r="L50" s="32"/>
      <c r="M50" s="32"/>
      <c r="N50" s="35"/>
      <c r="O50" s="32"/>
      <c r="P50" s="32"/>
    </row>
    <row r="51" spans="1:16" ht="11.25">
      <c r="A51" s="74"/>
      <c r="B51" s="13" t="s">
        <v>37</v>
      </c>
      <c r="C51" s="62"/>
      <c r="D51" s="62"/>
      <c r="E51" s="75">
        <f>F51+G51</f>
        <v>66910.81</v>
      </c>
      <c r="F51" s="75">
        <f>L49</f>
        <v>8401</v>
      </c>
      <c r="G51" s="75">
        <f>M49</f>
        <v>58509.81</v>
      </c>
      <c r="H51" s="76"/>
      <c r="I51" s="76"/>
      <c r="J51" s="76"/>
      <c r="K51" s="76"/>
      <c r="L51" s="76"/>
      <c r="M51" s="76"/>
      <c r="N51" s="77"/>
      <c r="O51" s="76"/>
      <c r="P51" s="76"/>
    </row>
    <row r="52" spans="1:16" ht="22.5" customHeight="1">
      <c r="A52" s="64" t="s">
        <v>23</v>
      </c>
      <c r="B52" s="64"/>
      <c r="C52" s="65" t="s">
        <v>1</v>
      </c>
      <c r="D52" s="66"/>
      <c r="E52" s="25">
        <f>E30+E9</f>
        <v>8910509.81</v>
      </c>
      <c r="F52" s="25">
        <f aca="true" t="shared" si="2" ref="F52:P52">F30+F9</f>
        <v>2721417.5</v>
      </c>
      <c r="G52" s="25">
        <f t="shared" si="2"/>
        <v>6189092.3100000005</v>
      </c>
      <c r="H52" s="25">
        <f t="shared" si="2"/>
        <v>8024046.8100000005</v>
      </c>
      <c r="I52" s="25">
        <f t="shared" si="2"/>
        <v>2423180.69</v>
      </c>
      <c r="J52" s="25">
        <f t="shared" si="2"/>
        <v>0</v>
      </c>
      <c r="K52" s="25">
        <f t="shared" si="2"/>
        <v>0</v>
      </c>
      <c r="L52" s="25">
        <f t="shared" si="2"/>
        <v>2423180.69</v>
      </c>
      <c r="M52" s="25">
        <f t="shared" si="2"/>
        <v>5600866.12</v>
      </c>
      <c r="N52" s="25">
        <f t="shared" si="2"/>
        <v>0</v>
      </c>
      <c r="O52" s="25">
        <f t="shared" si="2"/>
        <v>0</v>
      </c>
      <c r="P52" s="25">
        <f t="shared" si="2"/>
        <v>5600866.12</v>
      </c>
    </row>
    <row r="53" spans="1:10" ht="12" customHeight="1">
      <c r="A53" s="29" t="s">
        <v>24</v>
      </c>
      <c r="B53" s="29"/>
      <c r="C53" s="29"/>
      <c r="D53" s="29"/>
      <c r="E53" s="29"/>
      <c r="F53" s="29"/>
      <c r="G53" s="29"/>
      <c r="H53" s="29"/>
      <c r="I53" s="29"/>
      <c r="J53" s="29"/>
    </row>
    <row r="54" ht="11.25">
      <c r="A54" s="1" t="s">
        <v>25</v>
      </c>
    </row>
    <row r="55" spans="1:16" ht="11.25">
      <c r="A55" s="1" t="s">
        <v>33</v>
      </c>
      <c r="P55" s="5"/>
    </row>
  </sheetData>
  <sheetProtection/>
  <mergeCells count="80">
    <mergeCell ref="N42:N44"/>
    <mergeCell ref="O42:O44"/>
    <mergeCell ref="P42:P44"/>
    <mergeCell ref="A37:A44"/>
    <mergeCell ref="C37:P40"/>
    <mergeCell ref="C42:C44"/>
    <mergeCell ref="D42:D44"/>
    <mergeCell ref="H42:H44"/>
    <mergeCell ref="I42:I44"/>
    <mergeCell ref="J42:J44"/>
    <mergeCell ref="K42:K44"/>
    <mergeCell ref="L42:L44"/>
    <mergeCell ref="M42:M44"/>
    <mergeCell ref="A30:B30"/>
    <mergeCell ref="A23:A29"/>
    <mergeCell ref="J50:J51"/>
    <mergeCell ref="K50:K51"/>
    <mergeCell ref="L50:L51"/>
    <mergeCell ref="H28:H29"/>
    <mergeCell ref="I28:I29"/>
    <mergeCell ref="A31:A36"/>
    <mergeCell ref="C31:P34"/>
    <mergeCell ref="A45:A51"/>
    <mergeCell ref="A1:P1"/>
    <mergeCell ref="C30:D30"/>
    <mergeCell ref="N50:N51"/>
    <mergeCell ref="O50:O51"/>
    <mergeCell ref="P50:P51"/>
    <mergeCell ref="L28:L29"/>
    <mergeCell ref="M28:M29"/>
    <mergeCell ref="N28:N29"/>
    <mergeCell ref="C28:C29"/>
    <mergeCell ref="D28:D29"/>
    <mergeCell ref="C45:P48"/>
    <mergeCell ref="C50:C51"/>
    <mergeCell ref="D50:D51"/>
    <mergeCell ref="H50:H51"/>
    <mergeCell ref="I50:I51"/>
    <mergeCell ref="A52:B52"/>
    <mergeCell ref="C52:D52"/>
    <mergeCell ref="M50:M51"/>
    <mergeCell ref="A10:A16"/>
    <mergeCell ref="C15:C16"/>
    <mergeCell ref="D15:D16"/>
    <mergeCell ref="H15:H16"/>
    <mergeCell ref="I15:I16"/>
    <mergeCell ref="C23:P26"/>
    <mergeCell ref="C10:P13"/>
    <mergeCell ref="A17:A22"/>
    <mergeCell ref="C17:P20"/>
    <mergeCell ref="J6:L6"/>
    <mergeCell ref="C9:D9"/>
    <mergeCell ref="O28:O29"/>
    <mergeCell ref="P28:P29"/>
    <mergeCell ref="O15:O16"/>
    <mergeCell ref="N15:N16"/>
    <mergeCell ref="P15:P16"/>
    <mergeCell ref="J15:J16"/>
    <mergeCell ref="J28:J29"/>
    <mergeCell ref="K28:K29"/>
    <mergeCell ref="A2:A7"/>
    <mergeCell ref="B2:B7"/>
    <mergeCell ref="F2:G2"/>
    <mergeCell ref="H2:P2"/>
    <mergeCell ref="G3:G7"/>
    <mergeCell ref="K15:K16"/>
    <mergeCell ref="L15:L16"/>
    <mergeCell ref="M15:M16"/>
    <mergeCell ref="H3:P3"/>
    <mergeCell ref="I5:L5"/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3 
 do Uchwały Rady Gminy Piecki nr XXIX/177/21  z dnia 19.02.2021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2021-03-04T10:24:43Z</cp:lastPrinted>
  <dcterms:created xsi:type="dcterms:W3CDTF">1998-12-09T13:02:10Z</dcterms:created>
  <dcterms:modified xsi:type="dcterms:W3CDTF">2021-03-04T10:27:51Z</dcterms:modified>
  <cp:category/>
  <cp:version/>
  <cp:contentType/>
  <cp:contentStatus/>
</cp:coreProperties>
</file>