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Page1" sheetId="1" r:id="rId1"/>
  </sheets>
  <definedNames>
    <definedName name="_xlnm.Print_Titles" localSheetId="0">'Page1'!$3:$3</definedName>
  </definedNames>
  <calcPr fullCalcOnLoad="1"/>
</workbook>
</file>

<file path=xl/sharedStrings.xml><?xml version="1.0" encoding="utf-8"?>
<sst xmlns="http://schemas.openxmlformats.org/spreadsheetml/2006/main" count="622" uniqueCount="214">
  <si>
    <t/>
  </si>
  <si>
    <t>Plan dochodów Gminy Piecki na 2022 rok - projekt budżetu</t>
  </si>
  <si>
    <t>Dział</t>
  </si>
  <si>
    <t>Rozdział</t>
  </si>
  <si>
    <t>010</t>
  </si>
  <si>
    <t>Rolnictwo i łowiectwo</t>
  </si>
  <si>
    <t>01044</t>
  </si>
  <si>
    <t>Infrastruktura sanitacyjna wsi</t>
  </si>
  <si>
    <t>6258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</si>
  <si>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</si>
  <si>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020</t>
  </si>
  <si>
    <t>Leśnictwo</t>
  </si>
  <si>
    <t>02095</t>
  </si>
  <si>
    <t>Pozostała działalność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</si>
  <si>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</si>
  <si>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</si>
  <si>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400</t>
  </si>
  <si>
    <t>Wytwarzanie i zaopatrywanie w energię elektryczną, gaz i wodę</t>
  </si>
  <si>
    <t>40095</t>
  </si>
  <si>
    <t>600</t>
  </si>
  <si>
    <t>Transport i łączność</t>
  </si>
  <si>
    <t>60016</t>
  </si>
  <si>
    <t>Drogi publiczne gminne</t>
  </si>
  <si>
    <t>6350</t>
  </si>
  <si>
    <t>Środki otrzymane z państwowych funduszy celowych na finansowanie lub dofinansowanie kosztów realizacji inwestycji i zakupów inwestycyjnych jednostek sektora finansów publicznych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</si>
  <si>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</si>
  <si>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</si>
  <si>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</si>
  <si>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</si>
  <si>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</si>
  <si>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 i służebności</t>
  </si>
  <si>
    <t>0760</t>
  </si>
  <si>
    <t>Wpływy z tytułu przekształcenia prawa użytkowania wieczystego w prawo własności</t>
  </si>
  <si>
    <t>0770</t>
  </si>
  <si>
    <t>Wpłaty z tytułu odpłatnego nabycia prawa własności oraz prawa użytkowania wieczystego nieruchomości</t>
  </si>
  <si>
    <t>0920</t>
  </si>
  <si>
    <t>Wpływy z pozostałych odsetek</t>
  </si>
  <si>
    <t>0950</t>
  </si>
  <si>
    <t>Wpływy z tytułu kar i odszkodowań wynikających z umów</t>
  </si>
  <si>
    <t>710</t>
  </si>
  <si>
    <t>Działalność usługowa</t>
  </si>
  <si>
    <t>71035</t>
  </si>
  <si>
    <t>Cmentarze</t>
  </si>
  <si>
    <t>0830</t>
  </si>
  <si>
    <t>Wpływy z usług</t>
  </si>
  <si>
    <t>750</t>
  </si>
  <si>
    <t>Administracja publiczna</t>
  </si>
  <si>
    <t>75011</t>
  </si>
  <si>
    <t>Urzędy wojewódzkie</t>
  </si>
  <si>
    <t>2010</t>
  </si>
  <si>
    <t>Dotacja celowa otrzymana z budżetu państwa na realizację zadań bieżących z zakresu administracji rządowej oraz innych zadań zleconych gminie (związkom gmin, związkom powiatowo-gminnym) ustawami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</si>
  <si>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</si>
  <si>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</si>
  <si>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</si>
  <si>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</si>
  <si>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2320</t>
  </si>
  <si>
    <t>Dotacja celowa otrzymana z powiatu na zadania bieżące realizowane na podstawie porozumień (umów) między jednostkami samorządu terytorialnego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</si>
  <si>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</si>
  <si>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</si>
  <si>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</si>
  <si>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</si>
  <si>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</si>
  <si>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</si>
  <si>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</si>
  <si>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</si>
  <si>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</si>
  <si>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Wpływy z podatku od działalności gospodarczej osób fizycznych, opłacanego w formie karty podatkowej</t>
  </si>
  <si>
    <t>0910</t>
  </si>
  <si>
    <t>Wpływy z odsetek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</si>
  <si>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</si>
  <si>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</si>
  <si>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</si>
  <si>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</si>
  <si>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</si>
  <si>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</si>
  <si>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</si>
  <si>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</si>
  <si>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</si>
  <si>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</si>
  <si>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</si>
  <si>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</si>
  <si>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2680</t>
  </si>
  <si>
    <t>Rekompensaty utraconych dochodów w podatkach i opłatach lokalnych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</si>
  <si>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</si>
  <si>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</si>
  <si>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</si>
  <si>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Wpływy z podatku od spadków i darowizn</t>
  </si>
  <si>
    <t>0430</t>
  </si>
  <si>
    <t>Wpływy z opłaty targowej</t>
  </si>
  <si>
    <t>0440</t>
  </si>
  <si>
    <t>Wpływy z opłaty miejscowej</t>
  </si>
  <si>
    <t>0640</t>
  </si>
  <si>
    <t>Wpływy z tytułu kosztów egzekucyjnych, opłaty komorniczej i kosztów upomnień</t>
  </si>
  <si>
    <t>0880</t>
  </si>
  <si>
    <t>Wpływy z opłaty prolongacyjnej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</si>
  <si>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</si>
  <si>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</si>
  <si>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</si>
  <si>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</si>
  <si>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</si>
  <si>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</si>
  <si>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</si>
  <si>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napojów alkoholowych</t>
  </si>
  <si>
    <t>0690</t>
  </si>
  <si>
    <t>Wpływy z różnych opłat</t>
  </si>
  <si>
    <t>0970</t>
  </si>
  <si>
    <t>Wpływy z różnych dochodów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</si>
  <si>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</si>
  <si>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</si>
  <si>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</si>
  <si>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</si>
  <si>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</si>
  <si>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</si>
  <si>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</si>
  <si>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</si>
  <si>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</si>
  <si>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</si>
  <si>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</si>
  <si>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</si>
  <si>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</si>
  <si>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</si>
  <si>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</si>
  <si>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0940</t>
  </si>
  <si>
    <t>Wpływy z rozliczeń/zwrotów z lat ubiegłych</t>
  </si>
  <si>
    <t>75816</t>
  </si>
  <si>
    <t>Wpływy do rozliczenia</t>
  </si>
  <si>
    <t>6090</t>
  </si>
  <si>
    <t>Środki z Funduszu Przeciwdziałania COVID-19 na finansowanie lub dofinansowanie kosztów realizacji inwestycji i zakupów inwestycyjnych związanych z przeciwdziałaniem COVID-19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</si>
  <si>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</si>
  <si>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</si>
  <si>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</si>
  <si>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</si>
  <si>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</si>
  <si>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</si>
  <si>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0610</t>
  </si>
  <si>
    <t>Wpływy z opłat egzaminacyjnych oraz opłat za wydawanie świadectw, dyplomów, zaświadczeń, certyfikatów i ich duplikatów</t>
  </si>
  <si>
    <t>80103</t>
  </si>
  <si>
    <t>Oddziały przedszkolne w szkołach podstawowych</t>
  </si>
  <si>
    <t>0660</t>
  </si>
  <si>
    <t>Wpływy z opłat za korzystanie z wychowania przedszkolnego</t>
  </si>
  <si>
    <t>0670</t>
  </si>
  <si>
    <t>Wpływy z opłat za korzystanie z wyżywienia w jednostkach realizujących zadania z zakresu wychowania przedszkolnego</t>
  </si>
  <si>
    <t>80104</t>
  </si>
  <si>
    <t>Przedszkola</t>
  </si>
  <si>
    <t>80148</t>
  </si>
  <si>
    <t>Stołówki szkolne i przedszkolne</t>
  </si>
  <si>
    <t>851</t>
  </si>
  <si>
    <t>Ochrona zdrowia</t>
  </si>
  <si>
    <t>85195</t>
  </si>
  <si>
    <t>852</t>
  </si>
  <si>
    <t>Pomoc społeczna</t>
  </si>
  <si>
    <t>85202</t>
  </si>
  <si>
    <t>Domy pomocy społecznej</t>
  </si>
  <si>
    <t>85203</t>
  </si>
  <si>
    <t>Ośrodki wsparcia</t>
  </si>
  <si>
    <t>0960</t>
  </si>
  <si>
    <t>Wpływy z otrzymanych spadków, zapisów i darowizn w postaci pieniężnej</t>
  </si>
  <si>
    <t>85213</t>
  </si>
  <si>
    <t>Składki na ubezpieczenie zdrowotne opłacane za osoby pobierające niektóre świadczenia z pomocy społecznej oraz za osoby uczestniczące w zajęciach w centrum integracji społecznej</t>
  </si>
  <si>
    <t>2030</t>
  </si>
  <si>
    <t>Dotacja celowa otrzymana z budżetu państwa na realizację własnych zadań bieżących gmin (związków gmin, związków powiatowo-gminnych)</t>
  </si>
  <si>
    <t>85214</t>
  </si>
  <si>
    <t>Zasiłki okresowe, celowe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</si>
  <si>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</si>
  <si>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</si>
  <si>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</si>
  <si>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</si>
  <si>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</si>
  <si>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</si>
  <si>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</si>
  <si>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</si>
  <si>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855</t>
  </si>
  <si>
    <t>Rodzina</t>
  </si>
  <si>
    <t>85501</t>
  </si>
  <si>
    <t>Świadczenie wychowawcze</t>
  </si>
  <si>
    <t>2060</t>
  </si>
  <si>
    <t>Dotacja celowa otrzymana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</si>
  <si>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</si>
  <si>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>Świadczenia rodzinne, świadczenie z funduszu alimentacyjnego oraz składki na ubezpieczenia emerytalne i rentowe z ubezpieczenia społecznego</t>
  </si>
  <si>
    <t>85513</t>
  </si>
  <si>
    <t>Składki na ubezpieczenie zdrowotne opłacane za osoby pobierające niektóre świadczenia rodzinne oraz za osoby pobierające zasiłki dla opiekunów</t>
  </si>
  <si>
    <t>85516</t>
  </si>
  <si>
    <t>System opieki nad dziećmi w wieku do lat 3</t>
  </si>
  <si>
    <t>900</t>
  </si>
  <si>
    <t>Gospodarka komunalna i ochrona środowiska</t>
  </si>
  <si>
    <t>90002</t>
  </si>
  <si>
    <t>Gospodarka odpadami komunalnymi</t>
  </si>
  <si>
    <t>0490</t>
  </si>
  <si>
    <t>Wpływy z innych lokalnych opłat pobieranych przez jednostki samorządu terytorialnego na podstawie odrębnych ustaw</t>
  </si>
  <si>
    <t>90019</t>
  </si>
  <si>
    <t>Wpływy i wydatki związane z gromadzeniem środków z opłat i kar za korzystanie ze środowiska</t>
  </si>
  <si>
    <t>90020</t>
  </si>
  <si>
    <t>Wpływy i wydatki związane z gromadzeniem środków z opłat produktowych</t>
  </si>
  <si>
    <t>90026</t>
  </si>
  <si>
    <t>Pozostałe działania związane z gospodarką odpadami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</si>
  <si>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</si>
  <si>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</si>
  <si>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90095</t>
  </si>
  <si>
    <t>921</t>
  </si>
  <si>
    <t>Kultura i ochrona dziedzictwa narodowego</t>
  </si>
  <si>
    <t>92109</t>
  </si>
  <si>
    <t>Domy i ośrodki kultury, świetlice i kluby</t>
  </si>
  <si>
    <t>6288</t>
  </si>
  <si>
    <t>926</t>
  </si>
  <si>
    <t>Kultura fizyczna</t>
  </si>
  <si>
    <t>92601</t>
  </si>
  <si>
    <t>Obiekty sportowe</t>
  </si>
  <si>
    <t>Razem:</t>
  </si>
  <si>
    <t>§</t>
  </si>
  <si>
    <t>Plan na 2022 rok</t>
  </si>
  <si>
    <t>Wyszczególnienie</t>
  </si>
  <si>
    <t xml:space="preserve">z tego dochody bieżące </t>
  </si>
  <si>
    <t>z tego dochody majątkowe</t>
  </si>
  <si>
    <t xml:space="preserve">Sporządziła: Agata Naumowicz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</si>
</sst>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\-#,##0.00\ "/>
  </numFmts>
  <fonts count="52">
    <font>
      <sz val="8"/>
      <color rgb="FF000000"/>
      <name val="Tahoma"/>
      <family val="0"/>
    </font>
    <font>
      <sz val="11"/>
      <color indexed="8"/>
      <name val="Czcionka tekstu podstawowego"/>
      <family val="2"/>
    </font>
    <font>
      <sz val="8"/>
      <color indexed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Tahoma"/>
      <family val="2"/>
    </font>
    <font>
      <b/>
      <sz val="8.2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000000"/>
      <name val="Arial"/>
      <family val="0"/>
    </font>
    <font>
      <sz val="8.25"/>
      <color rgb="FF000000"/>
      <name val="Arial"/>
      <family val="0"/>
    </font>
    <font>
      <b/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6"/>
      <color rgb="FF000000"/>
      <name val="Arial"/>
      <family val="2"/>
    </font>
    <font>
      <sz val="6"/>
      <color rgb="FF000000"/>
      <name val="Tahoma"/>
      <family val="2"/>
    </font>
    <font>
      <b/>
      <sz val="8.25"/>
      <color rgb="FF000000"/>
      <name val="Arial"/>
      <family val="0"/>
    </font>
    <font>
      <b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30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28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5">
    <xf numFmtId="0" fontId="0" fillId="2" borderId="0" xfId="0" applyFill="1" applyAlignment="1">
      <alignment horizontal="left" vertical="top" wrapText="1"/>
    </xf>
    <xf numFmtId="0" fontId="44" fillId="2" borderId="10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164" fontId="45" fillId="2" borderId="12" xfId="0" applyNumberFormat="1" applyFont="1" applyFill="1" applyBorder="1" applyAlignment="1">
      <alignment horizontal="right"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left" vertical="center" wrapText="1"/>
    </xf>
    <xf numFmtId="0" fontId="46" fillId="2" borderId="0" xfId="0" applyFont="1" applyFill="1" applyAlignment="1">
      <alignment horizontal="left" vertical="top" wrapText="1"/>
    </xf>
    <xf numFmtId="0" fontId="47" fillId="2" borderId="0" xfId="0" applyFont="1" applyFill="1" applyAlignment="1">
      <alignment horizontal="left" vertical="top" wrapText="1"/>
    </xf>
    <xf numFmtId="0" fontId="48" fillId="2" borderId="12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left" vertical="top" wrapText="1"/>
    </xf>
    <xf numFmtId="0" fontId="48" fillId="2" borderId="13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left" vertical="center" wrapText="1"/>
    </xf>
    <xf numFmtId="164" fontId="45" fillId="2" borderId="15" xfId="0" applyNumberFormat="1" applyFont="1" applyFill="1" applyBorder="1" applyAlignment="1">
      <alignment horizontal="right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left" vertical="center" wrapText="1"/>
    </xf>
    <xf numFmtId="164" fontId="45" fillId="2" borderId="16" xfId="0" applyNumberFormat="1" applyFont="1" applyFill="1" applyBorder="1" applyAlignment="1">
      <alignment horizontal="right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50" fillId="5" borderId="12" xfId="0" applyFont="1" applyFill="1" applyBorder="1" applyAlignment="1">
      <alignment horizontal="center" vertical="center" wrapText="1"/>
    </xf>
    <xf numFmtId="0" fontId="45" fillId="5" borderId="13" xfId="0" applyFont="1" applyFill="1" applyBorder="1" applyAlignment="1">
      <alignment horizontal="center" vertical="center" wrapText="1"/>
    </xf>
    <xf numFmtId="0" fontId="45" fillId="5" borderId="12" xfId="0" applyFont="1" applyFill="1" applyBorder="1" applyAlignment="1">
      <alignment horizontal="center" vertical="center" wrapText="1"/>
    </xf>
    <xf numFmtId="0" fontId="50" fillId="5" borderId="12" xfId="0" applyFont="1" applyFill="1" applyBorder="1" applyAlignment="1">
      <alignment horizontal="left" vertical="center" wrapText="1"/>
    </xf>
    <xf numFmtId="164" fontId="50" fillId="5" borderId="12" xfId="0" applyNumberFormat="1" applyFont="1" applyFill="1" applyBorder="1" applyAlignment="1">
      <alignment horizontal="right" vertical="center" wrapText="1"/>
    </xf>
    <xf numFmtId="164" fontId="50" fillId="34" borderId="12" xfId="0" applyNumberFormat="1" applyFont="1" applyFill="1" applyBorder="1" applyAlignment="1">
      <alignment horizontal="right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left" vertical="center" wrapText="1"/>
    </xf>
    <xf numFmtId="164" fontId="45" fillId="35" borderId="12" xfId="0" applyNumberFormat="1" applyFont="1" applyFill="1" applyBorder="1" applyAlignment="1">
      <alignment horizontal="right" vertical="center" wrapText="1"/>
    </xf>
    <xf numFmtId="0" fontId="45" fillId="36" borderId="13" xfId="0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horizontal="left" vertical="center" wrapText="1"/>
    </xf>
    <xf numFmtId="164" fontId="45" fillId="36" borderId="12" xfId="0" applyNumberFormat="1" applyFont="1" applyFill="1" applyBorder="1" applyAlignment="1">
      <alignment horizontal="right" vertical="center" wrapText="1"/>
    </xf>
    <xf numFmtId="0" fontId="45" fillId="36" borderId="14" xfId="0" applyFont="1" applyFill="1" applyBorder="1" applyAlignment="1">
      <alignment horizontal="center" vertical="center" wrapText="1"/>
    </xf>
    <xf numFmtId="0" fontId="45" fillId="36" borderId="15" xfId="0" applyFont="1" applyFill="1" applyBorder="1" applyAlignment="1">
      <alignment horizontal="center" vertical="center" wrapText="1"/>
    </xf>
    <xf numFmtId="0" fontId="45" fillId="36" borderId="15" xfId="0" applyFont="1" applyFill="1" applyBorder="1" applyAlignment="1">
      <alignment horizontal="left" vertical="center" wrapText="1"/>
    </xf>
    <xf numFmtId="164" fontId="45" fillId="36" borderId="15" xfId="0" applyNumberFormat="1" applyFont="1" applyFill="1" applyBorder="1" applyAlignment="1">
      <alignment horizontal="right" vertical="center" wrapText="1"/>
    </xf>
    <xf numFmtId="0" fontId="44" fillId="37" borderId="13" xfId="0" applyFont="1" applyFill="1" applyBorder="1" applyAlignment="1">
      <alignment horizontal="center" vertical="center" wrapText="1"/>
    </xf>
    <xf numFmtId="0" fontId="45" fillId="37" borderId="12" xfId="0" applyFont="1" applyFill="1" applyBorder="1" applyAlignment="1">
      <alignment horizontal="center" vertical="center" wrapText="1"/>
    </xf>
    <xf numFmtId="0" fontId="45" fillId="37" borderId="12" xfId="0" applyFont="1" applyFill="1" applyBorder="1" applyAlignment="1">
      <alignment horizontal="left" vertical="center" wrapText="1"/>
    </xf>
    <xf numFmtId="164" fontId="45" fillId="37" borderId="12" xfId="0" applyNumberFormat="1" applyFont="1" applyFill="1" applyBorder="1" applyAlignment="1">
      <alignment horizontal="right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 applyProtection="1">
      <alignment horizontal="center" vertical="center" wrapText="1"/>
      <protection locked="0"/>
    </xf>
    <xf numFmtId="0" fontId="45" fillId="2" borderId="12" xfId="0" applyFont="1" applyFill="1" applyBorder="1" applyAlignment="1" applyProtection="1">
      <alignment horizontal="center" vertical="center" wrapText="1"/>
      <protection locked="0"/>
    </xf>
    <xf numFmtId="0" fontId="45" fillId="2" borderId="12" xfId="0" applyFont="1" applyFill="1" applyBorder="1" applyAlignment="1" applyProtection="1">
      <alignment horizontal="left" vertical="center" wrapText="1"/>
      <protection locked="0"/>
    </xf>
    <xf numFmtId="0" fontId="44" fillId="2" borderId="15" xfId="0" applyFont="1" applyFill="1" applyBorder="1" applyAlignment="1" applyProtection="1">
      <alignment horizontal="center" vertical="center" wrapText="1"/>
      <protection locked="0"/>
    </xf>
    <xf numFmtId="0" fontId="51" fillId="2" borderId="17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showRowColHeaders="0" tabSelected="1" workbookViewId="0" topLeftCell="A1">
      <selection activeCell="U9" sqref="U9"/>
    </sheetView>
  </sheetViews>
  <sheetFormatPr defaultColWidth="9.33203125" defaultRowHeight="10.5"/>
  <cols>
    <col min="1" max="1" width="4.66015625" style="0" customWidth="1"/>
    <col min="2" max="2" width="6.33203125" style="0" customWidth="1"/>
    <col min="3" max="3" width="5.83203125" style="0" customWidth="1"/>
    <col min="4" max="4" width="53" style="0" customWidth="1"/>
    <col min="5" max="5" width="14.83203125" style="0" customWidth="1"/>
    <col min="6" max="6" width="12.66015625" style="0" customWidth="1"/>
    <col min="7" max="7" width="13.83203125" style="0" customWidth="1"/>
  </cols>
  <sheetData>
    <row r="1" spans="1:7" s="7" customFormat="1" ht="15.75">
      <c r="A1" s="48" t="s">
        <v>1</v>
      </c>
      <c r="B1" s="48"/>
      <c r="C1" s="48"/>
      <c r="D1" s="48"/>
      <c r="E1" s="48"/>
      <c r="F1" s="49"/>
      <c r="G1" s="49"/>
    </row>
    <row r="2" spans="1:7" s="9" customFormat="1" ht="42" customHeight="1">
      <c r="A2" s="8" t="s">
        <v>2</v>
      </c>
      <c r="B2" s="10" t="s">
        <v>3</v>
      </c>
      <c r="C2" s="8" t="s">
        <v>208</v>
      </c>
      <c r="D2" s="8" t="s">
        <v>210</v>
      </c>
      <c r="E2" s="8" t="s">
        <v>209</v>
      </c>
      <c r="F2" s="8" t="s">
        <v>211</v>
      </c>
      <c r="G2" s="8" t="s">
        <v>212</v>
      </c>
    </row>
    <row r="3" spans="1:7" s="9" customFormat="1" ht="12.75" customHeight="1">
      <c r="A3" s="8">
        <v>1</v>
      </c>
      <c r="B3" s="10">
        <v>2</v>
      </c>
      <c r="C3" s="8">
        <v>3</v>
      </c>
      <c r="D3" s="8">
        <v>4</v>
      </c>
      <c r="E3" s="10">
        <v>5</v>
      </c>
      <c r="F3" s="8">
        <v>6</v>
      </c>
      <c r="G3" s="8">
        <v>7</v>
      </c>
    </row>
    <row r="4" spans="1:7" ht="19.5" customHeight="1">
      <c r="A4" s="21" t="s">
        <v>4</v>
      </c>
      <c r="B4" s="22" t="s">
        <v>0</v>
      </c>
      <c r="C4" s="23" t="s">
        <v>0</v>
      </c>
      <c r="D4" s="24" t="s">
        <v>5</v>
      </c>
      <c r="E4" s="25">
        <f>F4+G4</f>
        <v>1128040</v>
      </c>
      <c r="F4" s="25">
        <f>F5</f>
        <v>0</v>
      </c>
      <c r="G4" s="25">
        <f>G5</f>
        <v>1128040</v>
      </c>
    </row>
    <row r="5" spans="1:7" ht="17.25" customHeight="1">
      <c r="A5" s="1" t="s">
        <v>0</v>
      </c>
      <c r="B5" s="27" t="s">
        <v>6</v>
      </c>
      <c r="C5" s="28" t="s">
        <v>0</v>
      </c>
      <c r="D5" s="29" t="s">
        <v>7</v>
      </c>
      <c r="E5" s="34">
        <f>F5+G5</f>
        <v>1128040</v>
      </c>
      <c r="F5" s="30">
        <f>F6</f>
        <v>0</v>
      </c>
      <c r="G5" s="30">
        <f>G6</f>
        <v>1128040</v>
      </c>
    </row>
    <row r="6" spans="1:7" ht="60.75" customHeight="1">
      <c r="A6" s="2" t="s">
        <v>0</v>
      </c>
      <c r="B6" s="11" t="s">
        <v>0</v>
      </c>
      <c r="C6" s="4" t="s">
        <v>8</v>
      </c>
      <c r="D6" s="5" t="s">
        <v>9</v>
      </c>
      <c r="E6" s="3">
        <f>F6+G6</f>
        <v>1128040</v>
      </c>
      <c r="F6" s="3">
        <v>0</v>
      </c>
      <c r="G6" s="3">
        <v>1128040</v>
      </c>
    </row>
    <row r="7" spans="1:7" ht="18.75" customHeight="1">
      <c r="A7" s="21" t="s">
        <v>10</v>
      </c>
      <c r="B7" s="22" t="s">
        <v>0</v>
      </c>
      <c r="C7" s="23" t="s">
        <v>0</v>
      </c>
      <c r="D7" s="24" t="s">
        <v>11</v>
      </c>
      <c r="E7" s="25">
        <f>F7+G7</f>
        <v>5100</v>
      </c>
      <c r="F7" s="25">
        <f>F8</f>
        <v>5100</v>
      </c>
      <c r="G7" s="25">
        <f>G8</f>
        <v>0</v>
      </c>
    </row>
    <row r="8" spans="1:7" ht="15" customHeight="1">
      <c r="A8" s="1" t="s">
        <v>0</v>
      </c>
      <c r="B8" s="27" t="s">
        <v>12</v>
      </c>
      <c r="C8" s="28" t="s">
        <v>0</v>
      </c>
      <c r="D8" s="29" t="s">
        <v>13</v>
      </c>
      <c r="E8" s="34">
        <f>F8+G8</f>
        <v>5100</v>
      </c>
      <c r="F8" s="30">
        <f>F9</f>
        <v>5100</v>
      </c>
      <c r="G8" s="30">
        <f>G9</f>
        <v>0</v>
      </c>
    </row>
    <row r="9" spans="1:7" ht="48" customHeight="1">
      <c r="A9" s="2" t="s">
        <v>0</v>
      </c>
      <c r="B9" s="11" t="s">
        <v>0</v>
      </c>
      <c r="C9" s="4" t="s">
        <v>14</v>
      </c>
      <c r="D9" s="5" t="s">
        <v>15</v>
      </c>
      <c r="E9" s="3">
        <f>F9+G9</f>
        <v>5100</v>
      </c>
      <c r="F9" s="3">
        <v>5100</v>
      </c>
      <c r="G9" s="3">
        <v>0</v>
      </c>
    </row>
    <row r="10" spans="1:7" ht="27" customHeight="1">
      <c r="A10" s="21" t="s">
        <v>16</v>
      </c>
      <c r="B10" s="22" t="s">
        <v>0</v>
      </c>
      <c r="C10" s="23" t="s">
        <v>0</v>
      </c>
      <c r="D10" s="24" t="s">
        <v>17</v>
      </c>
      <c r="E10" s="25">
        <f>F10+G10</f>
        <v>450010</v>
      </c>
      <c r="F10" s="25">
        <f>F11</f>
        <v>0</v>
      </c>
      <c r="G10" s="25">
        <f>G11</f>
        <v>450010</v>
      </c>
    </row>
    <row r="11" spans="1:7" ht="18.75" customHeight="1">
      <c r="A11" s="1" t="s">
        <v>0</v>
      </c>
      <c r="B11" s="27" t="s">
        <v>18</v>
      </c>
      <c r="C11" s="28" t="s">
        <v>0</v>
      </c>
      <c r="D11" s="29" t="s">
        <v>13</v>
      </c>
      <c r="E11" s="34">
        <f>F11+G11</f>
        <v>450010</v>
      </c>
      <c r="F11" s="30">
        <f>F12</f>
        <v>0</v>
      </c>
      <c r="G11" s="30">
        <f>G12</f>
        <v>450010</v>
      </c>
    </row>
    <row r="12" spans="1:7" ht="58.5" customHeight="1">
      <c r="A12" s="2" t="s">
        <v>0</v>
      </c>
      <c r="B12" s="11" t="s">
        <v>0</v>
      </c>
      <c r="C12" s="4" t="s">
        <v>8</v>
      </c>
      <c r="D12" s="5" t="s">
        <v>9</v>
      </c>
      <c r="E12" s="3">
        <f>F12+G12</f>
        <v>450010</v>
      </c>
      <c r="F12" s="3">
        <v>0</v>
      </c>
      <c r="G12" s="3">
        <v>450010</v>
      </c>
    </row>
    <row r="13" spans="1:7" ht="15" customHeight="1">
      <c r="A13" s="21" t="s">
        <v>19</v>
      </c>
      <c r="B13" s="22" t="s">
        <v>0</v>
      </c>
      <c r="C13" s="23" t="s">
        <v>0</v>
      </c>
      <c r="D13" s="24" t="s">
        <v>20</v>
      </c>
      <c r="E13" s="25">
        <f>F13+G13</f>
        <v>430000</v>
      </c>
      <c r="F13" s="25">
        <f>F14</f>
        <v>0</v>
      </c>
      <c r="G13" s="25">
        <f>G14</f>
        <v>430000</v>
      </c>
    </row>
    <row r="14" spans="1:7" ht="19.5" customHeight="1">
      <c r="A14" s="1" t="s">
        <v>0</v>
      </c>
      <c r="B14" s="27" t="s">
        <v>21</v>
      </c>
      <c r="C14" s="28" t="s">
        <v>0</v>
      </c>
      <c r="D14" s="29" t="s">
        <v>22</v>
      </c>
      <c r="E14" s="34">
        <f>F14+G14</f>
        <v>430000</v>
      </c>
      <c r="F14" s="30">
        <f>F15</f>
        <v>0</v>
      </c>
      <c r="G14" s="30">
        <f>G15</f>
        <v>430000</v>
      </c>
    </row>
    <row r="15" spans="1:7" ht="48.75" customHeight="1">
      <c r="A15" s="2" t="s">
        <v>0</v>
      </c>
      <c r="B15" s="11" t="s">
        <v>0</v>
      </c>
      <c r="C15" s="4" t="s">
        <v>23</v>
      </c>
      <c r="D15" s="5" t="s">
        <v>24</v>
      </c>
      <c r="E15" s="3">
        <f>F15+G15</f>
        <v>430000</v>
      </c>
      <c r="F15" s="3">
        <v>0</v>
      </c>
      <c r="G15" s="3">
        <v>430000</v>
      </c>
    </row>
    <row r="16" spans="1:7" ht="18" customHeight="1">
      <c r="A16" s="21" t="s">
        <v>25</v>
      </c>
      <c r="B16" s="22" t="s">
        <v>0</v>
      </c>
      <c r="C16" s="23" t="s">
        <v>0</v>
      </c>
      <c r="D16" s="24" t="s">
        <v>26</v>
      </c>
      <c r="E16" s="25">
        <f>F16+G16</f>
        <v>1659500</v>
      </c>
      <c r="F16" s="25">
        <f>F17</f>
        <v>189500</v>
      </c>
      <c r="G16" s="25">
        <f>G17</f>
        <v>1470000</v>
      </c>
    </row>
    <row r="17" spans="1:7" ht="15.75" customHeight="1">
      <c r="A17" s="1" t="s">
        <v>0</v>
      </c>
      <c r="B17" s="27" t="s">
        <v>27</v>
      </c>
      <c r="C17" s="28" t="s">
        <v>0</v>
      </c>
      <c r="D17" s="29" t="s">
        <v>28</v>
      </c>
      <c r="E17" s="34">
        <f>F17+G17</f>
        <v>1659500</v>
      </c>
      <c r="F17" s="30">
        <f>SUM(F18:F23)</f>
        <v>189500</v>
      </c>
      <c r="G17" s="30">
        <f>SUM(G18:G23)</f>
        <v>1470000</v>
      </c>
    </row>
    <row r="18" spans="1:7" ht="15" customHeight="1">
      <c r="A18" s="2" t="s">
        <v>0</v>
      </c>
      <c r="B18" s="19" t="s">
        <v>0</v>
      </c>
      <c r="C18" s="4" t="s">
        <v>29</v>
      </c>
      <c r="D18" s="5" t="s">
        <v>30</v>
      </c>
      <c r="E18" s="3">
        <f aca="true" t="shared" si="0" ref="E18:E23">F18+G18</f>
        <v>76000</v>
      </c>
      <c r="F18" s="3">
        <v>76000</v>
      </c>
      <c r="G18" s="3">
        <v>0</v>
      </c>
    </row>
    <row r="19" spans="1:7" ht="51" customHeight="1">
      <c r="A19" s="2" t="s">
        <v>0</v>
      </c>
      <c r="B19" s="2" t="s">
        <v>0</v>
      </c>
      <c r="C19" s="4" t="s">
        <v>14</v>
      </c>
      <c r="D19" s="5" t="s">
        <v>15</v>
      </c>
      <c r="E19" s="3">
        <f t="shared" si="0"/>
        <v>96300</v>
      </c>
      <c r="F19" s="3">
        <v>96300</v>
      </c>
      <c r="G19" s="3">
        <v>0</v>
      </c>
    </row>
    <row r="20" spans="1:7" ht="23.25" customHeight="1">
      <c r="A20" s="2" t="s">
        <v>0</v>
      </c>
      <c r="B20" s="2" t="s">
        <v>0</v>
      </c>
      <c r="C20" s="4" t="s">
        <v>31</v>
      </c>
      <c r="D20" s="5" t="s">
        <v>32</v>
      </c>
      <c r="E20" s="3">
        <f t="shared" si="0"/>
        <v>70000</v>
      </c>
      <c r="F20" s="3">
        <v>0</v>
      </c>
      <c r="G20" s="3">
        <v>70000</v>
      </c>
    </row>
    <row r="21" spans="1:7" ht="24.75" customHeight="1">
      <c r="A21" s="2" t="s">
        <v>0</v>
      </c>
      <c r="B21" s="2" t="s">
        <v>0</v>
      </c>
      <c r="C21" s="4" t="s">
        <v>33</v>
      </c>
      <c r="D21" s="5" t="s">
        <v>34</v>
      </c>
      <c r="E21" s="3">
        <f t="shared" si="0"/>
        <v>1400000</v>
      </c>
      <c r="F21" s="3">
        <v>0</v>
      </c>
      <c r="G21" s="3">
        <v>1400000</v>
      </c>
    </row>
    <row r="22" spans="1:7" ht="15" customHeight="1">
      <c r="A22" s="2" t="s">
        <v>0</v>
      </c>
      <c r="B22" s="2" t="s">
        <v>0</v>
      </c>
      <c r="C22" s="4" t="s">
        <v>35</v>
      </c>
      <c r="D22" s="5" t="s">
        <v>36</v>
      </c>
      <c r="E22" s="3">
        <f t="shared" si="0"/>
        <v>7200</v>
      </c>
      <c r="F22" s="3">
        <v>7200</v>
      </c>
      <c r="G22" s="3">
        <v>0</v>
      </c>
    </row>
    <row r="23" spans="1:7" ht="15.75" customHeight="1">
      <c r="A23" s="2" t="s">
        <v>0</v>
      </c>
      <c r="B23" s="20" t="s">
        <v>0</v>
      </c>
      <c r="C23" s="4" t="s">
        <v>37</v>
      </c>
      <c r="D23" s="5" t="s">
        <v>38</v>
      </c>
      <c r="E23" s="3">
        <f t="shared" si="0"/>
        <v>10000</v>
      </c>
      <c r="F23" s="3">
        <v>10000</v>
      </c>
      <c r="G23" s="3">
        <v>0</v>
      </c>
    </row>
    <row r="24" spans="1:7" ht="15.75" customHeight="1">
      <c r="A24" s="21" t="s">
        <v>39</v>
      </c>
      <c r="B24" s="22" t="s">
        <v>0</v>
      </c>
      <c r="C24" s="23" t="s">
        <v>0</v>
      </c>
      <c r="D24" s="24" t="s">
        <v>40</v>
      </c>
      <c r="E24" s="25">
        <f>F24+G24</f>
        <v>10000</v>
      </c>
      <c r="F24" s="25">
        <f>F25</f>
        <v>10000</v>
      </c>
      <c r="G24" s="25">
        <f>G25</f>
        <v>0</v>
      </c>
    </row>
    <row r="25" spans="1:7" ht="18" customHeight="1">
      <c r="A25" s="1" t="s">
        <v>0</v>
      </c>
      <c r="B25" s="27" t="s">
        <v>41</v>
      </c>
      <c r="C25" s="28" t="s">
        <v>0</v>
      </c>
      <c r="D25" s="29" t="s">
        <v>42</v>
      </c>
      <c r="E25" s="34">
        <f>F25+G25</f>
        <v>10000</v>
      </c>
      <c r="F25" s="30">
        <f>F26</f>
        <v>10000</v>
      </c>
      <c r="G25" s="30">
        <f>G26</f>
        <v>0</v>
      </c>
    </row>
    <row r="26" spans="1:7" ht="17.25" customHeight="1">
      <c r="A26" s="2" t="s">
        <v>0</v>
      </c>
      <c r="B26" s="11" t="s">
        <v>0</v>
      </c>
      <c r="C26" s="4" t="s">
        <v>43</v>
      </c>
      <c r="D26" s="5" t="s">
        <v>44</v>
      </c>
      <c r="E26" s="3">
        <f>F26+G26</f>
        <v>10000</v>
      </c>
      <c r="F26" s="3">
        <v>10000</v>
      </c>
      <c r="G26" s="3">
        <v>0</v>
      </c>
    </row>
    <row r="27" spans="1:7" ht="18" customHeight="1">
      <c r="A27" s="21" t="s">
        <v>45</v>
      </c>
      <c r="B27" s="22" t="s">
        <v>0</v>
      </c>
      <c r="C27" s="23" t="s">
        <v>0</v>
      </c>
      <c r="D27" s="24" t="s">
        <v>46</v>
      </c>
      <c r="E27" s="25">
        <f>F27+G27</f>
        <v>72485</v>
      </c>
      <c r="F27" s="25">
        <f>F28+F31</f>
        <v>72485</v>
      </c>
      <c r="G27" s="25">
        <f>G28+G31</f>
        <v>0</v>
      </c>
    </row>
    <row r="28" spans="1:7" ht="15" customHeight="1">
      <c r="A28" s="11" t="s">
        <v>0</v>
      </c>
      <c r="B28" s="27" t="s">
        <v>47</v>
      </c>
      <c r="C28" s="28" t="s">
        <v>0</v>
      </c>
      <c r="D28" s="29" t="s">
        <v>48</v>
      </c>
      <c r="E28" s="34">
        <f>F28+G28</f>
        <v>63985</v>
      </c>
      <c r="F28" s="30">
        <f>F29+F30</f>
        <v>63985</v>
      </c>
      <c r="G28" s="30">
        <f>G29+G30</f>
        <v>0</v>
      </c>
    </row>
    <row r="29" spans="1:7" ht="45.75" customHeight="1">
      <c r="A29" s="2" t="s">
        <v>0</v>
      </c>
      <c r="B29" s="19" t="s">
        <v>0</v>
      </c>
      <c r="C29" s="13" t="s">
        <v>49</v>
      </c>
      <c r="D29" s="14" t="s">
        <v>50</v>
      </c>
      <c r="E29" s="3">
        <f>F29+G29</f>
        <v>63980</v>
      </c>
      <c r="F29" s="3">
        <v>63980</v>
      </c>
      <c r="G29" s="3">
        <v>0</v>
      </c>
    </row>
    <row r="30" spans="1:7" ht="39" customHeight="1">
      <c r="A30" s="2" t="s">
        <v>0</v>
      </c>
      <c r="B30" s="20" t="s">
        <v>0</v>
      </c>
      <c r="C30" s="4" t="s">
        <v>51</v>
      </c>
      <c r="D30" s="5" t="s">
        <v>52</v>
      </c>
      <c r="E30" s="3">
        <f>F30+G30</f>
        <v>5</v>
      </c>
      <c r="F30" s="3">
        <v>5</v>
      </c>
      <c r="G30" s="3">
        <v>0</v>
      </c>
    </row>
    <row r="31" spans="1:7" ht="15.75" customHeight="1">
      <c r="A31" s="1" t="s">
        <v>0</v>
      </c>
      <c r="B31" s="27" t="s">
        <v>53</v>
      </c>
      <c r="C31" s="28" t="s">
        <v>0</v>
      </c>
      <c r="D31" s="29" t="s">
        <v>54</v>
      </c>
      <c r="E31" s="34">
        <f>F31+G31</f>
        <v>8500</v>
      </c>
      <c r="F31" s="30">
        <f>F32</f>
        <v>8500</v>
      </c>
      <c r="G31" s="30">
        <f>G32</f>
        <v>0</v>
      </c>
    </row>
    <row r="32" spans="1:7" ht="37.5" customHeight="1">
      <c r="A32" s="2" t="s">
        <v>0</v>
      </c>
      <c r="B32" s="11" t="s">
        <v>0</v>
      </c>
      <c r="C32" s="4" t="s">
        <v>55</v>
      </c>
      <c r="D32" s="5" t="s">
        <v>56</v>
      </c>
      <c r="E32" s="3">
        <f>F32+G32</f>
        <v>8500</v>
      </c>
      <c r="F32" s="3">
        <v>8500</v>
      </c>
      <c r="G32" s="3">
        <v>0</v>
      </c>
    </row>
    <row r="33" spans="1:7" ht="27" customHeight="1">
      <c r="A33" s="21" t="s">
        <v>57</v>
      </c>
      <c r="B33" s="22" t="s">
        <v>0</v>
      </c>
      <c r="C33" s="23" t="s">
        <v>0</v>
      </c>
      <c r="D33" s="24" t="s">
        <v>58</v>
      </c>
      <c r="E33" s="25">
        <f>F33+G33</f>
        <v>1559</v>
      </c>
      <c r="F33" s="25">
        <f>F34</f>
        <v>1559</v>
      </c>
      <c r="G33" s="25">
        <f>G34</f>
        <v>0</v>
      </c>
    </row>
    <row r="34" spans="1:7" ht="23.25" customHeight="1">
      <c r="A34" s="1" t="s">
        <v>0</v>
      </c>
      <c r="B34" s="27" t="s">
        <v>59</v>
      </c>
      <c r="C34" s="28" t="s">
        <v>0</v>
      </c>
      <c r="D34" s="29" t="s">
        <v>60</v>
      </c>
      <c r="E34" s="34">
        <f>F34+G34</f>
        <v>1559</v>
      </c>
      <c r="F34" s="30">
        <f>F35</f>
        <v>1559</v>
      </c>
      <c r="G34" s="30">
        <f>G35</f>
        <v>0</v>
      </c>
    </row>
    <row r="35" spans="1:7" ht="49.5" customHeight="1">
      <c r="A35" s="2" t="s">
        <v>0</v>
      </c>
      <c r="B35" s="11" t="s">
        <v>0</v>
      </c>
      <c r="C35" s="4" t="s">
        <v>49</v>
      </c>
      <c r="D35" s="5" t="s">
        <v>50</v>
      </c>
      <c r="E35" s="3">
        <f>F35+G35</f>
        <v>1559</v>
      </c>
      <c r="F35" s="3">
        <v>1559</v>
      </c>
      <c r="G35" s="3">
        <v>0</v>
      </c>
    </row>
    <row r="36" spans="1:7" ht="39" customHeight="1">
      <c r="A36" s="21" t="s">
        <v>61</v>
      </c>
      <c r="B36" s="22" t="s">
        <v>0</v>
      </c>
      <c r="C36" s="23" t="s">
        <v>0</v>
      </c>
      <c r="D36" s="24" t="s">
        <v>62</v>
      </c>
      <c r="E36" s="25">
        <f>F36+G36</f>
        <v>12320184</v>
      </c>
      <c r="F36" s="25">
        <f>F37+F40+F48+F60+F66</f>
        <v>12320184</v>
      </c>
      <c r="G36" s="25">
        <f>G37+G40+G48+G60+G66</f>
        <v>0</v>
      </c>
    </row>
    <row r="37" spans="1:7" ht="16.5" customHeight="1">
      <c r="A37" s="1" t="s">
        <v>0</v>
      </c>
      <c r="B37" s="27" t="s">
        <v>63</v>
      </c>
      <c r="C37" s="28" t="s">
        <v>0</v>
      </c>
      <c r="D37" s="29" t="s">
        <v>64</v>
      </c>
      <c r="E37" s="34">
        <f>F37+G37</f>
        <v>10100</v>
      </c>
      <c r="F37" s="30">
        <f>F38+F39</f>
        <v>10100</v>
      </c>
      <c r="G37" s="30">
        <f>G38+G39</f>
        <v>0</v>
      </c>
    </row>
    <row r="38" spans="1:7" ht="26.25" customHeight="1">
      <c r="A38" s="2" t="s">
        <v>0</v>
      </c>
      <c r="B38" s="19" t="s">
        <v>0</v>
      </c>
      <c r="C38" s="4" t="s">
        <v>65</v>
      </c>
      <c r="D38" s="5" t="s">
        <v>66</v>
      </c>
      <c r="E38" s="3">
        <f>F38+G38</f>
        <v>10000</v>
      </c>
      <c r="F38" s="3">
        <v>10000</v>
      </c>
      <c r="G38" s="3">
        <v>0</v>
      </c>
    </row>
    <row r="39" spans="1:7" ht="23.25" customHeight="1">
      <c r="A39" s="2" t="s">
        <v>0</v>
      </c>
      <c r="B39" s="20" t="s">
        <v>0</v>
      </c>
      <c r="C39" s="4" t="s">
        <v>67</v>
      </c>
      <c r="D39" s="5" t="s">
        <v>68</v>
      </c>
      <c r="E39" s="3">
        <f>F39+G39</f>
        <v>100</v>
      </c>
      <c r="F39" s="3">
        <v>100</v>
      </c>
      <c r="G39" s="3">
        <v>0</v>
      </c>
    </row>
    <row r="40" spans="1:7" ht="42" customHeight="1">
      <c r="A40" s="1" t="s">
        <v>0</v>
      </c>
      <c r="B40" s="31" t="s">
        <v>69</v>
      </c>
      <c r="C40" s="32" t="s">
        <v>0</v>
      </c>
      <c r="D40" s="33" t="s">
        <v>70</v>
      </c>
      <c r="E40" s="34">
        <f>F40+G40</f>
        <v>3130057</v>
      </c>
      <c r="F40" s="34">
        <f>SUM(F41:F47)</f>
        <v>3130057</v>
      </c>
      <c r="G40" s="34">
        <f>SUM(G41:G47)</f>
        <v>0</v>
      </c>
    </row>
    <row r="41" spans="1:7" ht="15.75" customHeight="1">
      <c r="A41" s="2" t="s">
        <v>0</v>
      </c>
      <c r="B41" s="19" t="s">
        <v>0</v>
      </c>
      <c r="C41" s="4" t="s">
        <v>71</v>
      </c>
      <c r="D41" s="5" t="s">
        <v>72</v>
      </c>
      <c r="E41" s="3">
        <f aca="true" t="shared" si="1" ref="E41:E47">F41+G41</f>
        <v>2100000</v>
      </c>
      <c r="F41" s="3">
        <v>2100000</v>
      </c>
      <c r="G41" s="3">
        <v>0</v>
      </c>
    </row>
    <row r="42" spans="1:7" ht="15.75" customHeight="1">
      <c r="A42" s="2" t="s">
        <v>0</v>
      </c>
      <c r="B42" s="2" t="s">
        <v>0</v>
      </c>
      <c r="C42" s="4" t="s">
        <v>73</v>
      </c>
      <c r="D42" s="5" t="s">
        <v>74</v>
      </c>
      <c r="E42" s="3">
        <f t="shared" si="1"/>
        <v>33000</v>
      </c>
      <c r="F42" s="3">
        <v>33000</v>
      </c>
      <c r="G42" s="3">
        <v>0</v>
      </c>
    </row>
    <row r="43" spans="1:7" ht="15.75" customHeight="1">
      <c r="A43" s="2" t="s">
        <v>0</v>
      </c>
      <c r="B43" s="2" t="s">
        <v>0</v>
      </c>
      <c r="C43" s="4" t="s">
        <v>75</v>
      </c>
      <c r="D43" s="5" t="s">
        <v>76</v>
      </c>
      <c r="E43" s="3">
        <f t="shared" si="1"/>
        <v>771000</v>
      </c>
      <c r="F43" s="3">
        <v>771000</v>
      </c>
      <c r="G43" s="3">
        <v>0</v>
      </c>
    </row>
    <row r="44" spans="1:7" ht="15.75" customHeight="1">
      <c r="A44" s="2" t="s">
        <v>0</v>
      </c>
      <c r="B44" s="2" t="s">
        <v>0</v>
      </c>
      <c r="C44" s="4" t="s">
        <v>77</v>
      </c>
      <c r="D44" s="5" t="s">
        <v>78</v>
      </c>
      <c r="E44" s="3">
        <f t="shared" si="1"/>
        <v>46208</v>
      </c>
      <c r="F44" s="3">
        <v>46208</v>
      </c>
      <c r="G44" s="3">
        <v>0</v>
      </c>
    </row>
    <row r="45" spans="1:7" ht="15.75" customHeight="1">
      <c r="A45" s="2" t="s">
        <v>0</v>
      </c>
      <c r="B45" s="2" t="s">
        <v>0</v>
      </c>
      <c r="C45" s="4" t="s">
        <v>79</v>
      </c>
      <c r="D45" s="5" t="s">
        <v>80</v>
      </c>
      <c r="E45" s="3">
        <f t="shared" si="1"/>
        <v>105000</v>
      </c>
      <c r="F45" s="3">
        <v>105000</v>
      </c>
      <c r="G45" s="3">
        <v>0</v>
      </c>
    </row>
    <row r="46" spans="1:7" ht="23.25" customHeight="1">
      <c r="A46" s="2" t="s">
        <v>0</v>
      </c>
      <c r="B46" s="2" t="s">
        <v>0</v>
      </c>
      <c r="C46" s="4" t="s">
        <v>67</v>
      </c>
      <c r="D46" s="5" t="s">
        <v>68</v>
      </c>
      <c r="E46" s="3">
        <f t="shared" si="1"/>
        <v>60000</v>
      </c>
      <c r="F46" s="3">
        <v>60000</v>
      </c>
      <c r="G46" s="3">
        <v>0</v>
      </c>
    </row>
    <row r="47" spans="1:7" ht="23.25" customHeight="1">
      <c r="A47" s="2" t="s">
        <v>0</v>
      </c>
      <c r="B47" s="20" t="s">
        <v>0</v>
      </c>
      <c r="C47" s="4" t="s">
        <v>81</v>
      </c>
      <c r="D47" s="5" t="s">
        <v>82</v>
      </c>
      <c r="E47" s="3">
        <f t="shared" si="1"/>
        <v>14849</v>
      </c>
      <c r="F47" s="3">
        <v>14849</v>
      </c>
      <c r="G47" s="3">
        <v>0</v>
      </c>
    </row>
    <row r="48" spans="1:7" ht="39.75" customHeight="1">
      <c r="A48" s="1" t="s">
        <v>0</v>
      </c>
      <c r="B48" s="31" t="s">
        <v>83</v>
      </c>
      <c r="C48" s="32" t="s">
        <v>0</v>
      </c>
      <c r="D48" s="33" t="s">
        <v>84</v>
      </c>
      <c r="E48" s="34">
        <f>F48+G48</f>
        <v>4464500</v>
      </c>
      <c r="F48" s="34">
        <f>SUM(F49:F59)</f>
        <v>4464500</v>
      </c>
      <c r="G48" s="34">
        <f>SUM(G49:G59)</f>
        <v>0</v>
      </c>
    </row>
    <row r="49" spans="1:7" ht="14.25" customHeight="1">
      <c r="A49" s="2" t="s">
        <v>0</v>
      </c>
      <c r="B49" s="19" t="s">
        <v>0</v>
      </c>
      <c r="C49" s="4" t="s">
        <v>71</v>
      </c>
      <c r="D49" s="5" t="s">
        <v>72</v>
      </c>
      <c r="E49" s="3">
        <f aca="true" t="shared" si="2" ref="E49:E59">F49+G49</f>
        <v>2400000</v>
      </c>
      <c r="F49" s="3">
        <v>2400000</v>
      </c>
      <c r="G49" s="3">
        <v>0</v>
      </c>
    </row>
    <row r="50" spans="1:7" ht="14.25" customHeight="1">
      <c r="A50" s="2" t="s">
        <v>0</v>
      </c>
      <c r="B50" s="2" t="s">
        <v>0</v>
      </c>
      <c r="C50" s="4" t="s">
        <v>73</v>
      </c>
      <c r="D50" s="5" t="s">
        <v>74</v>
      </c>
      <c r="E50" s="3">
        <f t="shared" si="2"/>
        <v>740000</v>
      </c>
      <c r="F50" s="3">
        <v>740000</v>
      </c>
      <c r="G50" s="3">
        <v>0</v>
      </c>
    </row>
    <row r="51" spans="1:7" ht="14.25" customHeight="1">
      <c r="A51" s="2" t="s">
        <v>0</v>
      </c>
      <c r="B51" s="2" t="s">
        <v>0</v>
      </c>
      <c r="C51" s="4" t="s">
        <v>75</v>
      </c>
      <c r="D51" s="5" t="s">
        <v>76</v>
      </c>
      <c r="E51" s="3">
        <f t="shared" si="2"/>
        <v>18000</v>
      </c>
      <c r="F51" s="3">
        <v>18000</v>
      </c>
      <c r="G51" s="3">
        <v>0</v>
      </c>
    </row>
    <row r="52" spans="1:7" ht="14.25" customHeight="1">
      <c r="A52" s="2" t="s">
        <v>0</v>
      </c>
      <c r="B52" s="2" t="s">
        <v>0</v>
      </c>
      <c r="C52" s="4" t="s">
        <v>77</v>
      </c>
      <c r="D52" s="5" t="s">
        <v>78</v>
      </c>
      <c r="E52" s="3">
        <f t="shared" si="2"/>
        <v>160000</v>
      </c>
      <c r="F52" s="3">
        <v>160000</v>
      </c>
      <c r="G52" s="3">
        <v>0</v>
      </c>
    </row>
    <row r="53" spans="1:7" ht="14.25" customHeight="1">
      <c r="A53" s="2" t="s">
        <v>0</v>
      </c>
      <c r="B53" s="2" t="s">
        <v>0</v>
      </c>
      <c r="C53" s="4" t="s">
        <v>85</v>
      </c>
      <c r="D53" s="5" t="s">
        <v>86</v>
      </c>
      <c r="E53" s="3">
        <f t="shared" si="2"/>
        <v>230000</v>
      </c>
      <c r="F53" s="3">
        <v>230000</v>
      </c>
      <c r="G53" s="3">
        <v>0</v>
      </c>
    </row>
    <row r="54" spans="1:7" ht="14.25" customHeight="1">
      <c r="A54" s="2" t="s">
        <v>0</v>
      </c>
      <c r="B54" s="2" t="s">
        <v>0</v>
      </c>
      <c r="C54" s="4" t="s">
        <v>87</v>
      </c>
      <c r="D54" s="5" t="s">
        <v>88</v>
      </c>
      <c r="E54" s="3">
        <f t="shared" si="2"/>
        <v>1000</v>
      </c>
      <c r="F54" s="3">
        <v>1000</v>
      </c>
      <c r="G54" s="3">
        <v>0</v>
      </c>
    </row>
    <row r="55" spans="1:7" ht="14.25" customHeight="1">
      <c r="A55" s="2" t="s">
        <v>0</v>
      </c>
      <c r="B55" s="2" t="s">
        <v>0</v>
      </c>
      <c r="C55" s="4" t="s">
        <v>89</v>
      </c>
      <c r="D55" s="5" t="s">
        <v>90</v>
      </c>
      <c r="E55" s="3">
        <f t="shared" si="2"/>
        <v>75000</v>
      </c>
      <c r="F55" s="3">
        <v>75000</v>
      </c>
      <c r="G55" s="3">
        <v>0</v>
      </c>
    </row>
    <row r="56" spans="1:7" ht="14.25" customHeight="1">
      <c r="A56" s="2" t="s">
        <v>0</v>
      </c>
      <c r="B56" s="2" t="s">
        <v>0</v>
      </c>
      <c r="C56" s="4" t="s">
        <v>79</v>
      </c>
      <c r="D56" s="5" t="s">
        <v>80</v>
      </c>
      <c r="E56" s="3">
        <f t="shared" si="2"/>
        <v>800000</v>
      </c>
      <c r="F56" s="3">
        <v>800000</v>
      </c>
      <c r="G56" s="3">
        <v>0</v>
      </c>
    </row>
    <row r="57" spans="1:7" ht="21" customHeight="1">
      <c r="A57" s="2" t="s">
        <v>0</v>
      </c>
      <c r="B57" s="2" t="s">
        <v>0</v>
      </c>
      <c r="C57" s="16" t="s">
        <v>91</v>
      </c>
      <c r="D57" s="17" t="s">
        <v>92</v>
      </c>
      <c r="E57" s="3">
        <f t="shared" si="2"/>
        <v>13000</v>
      </c>
      <c r="F57" s="18">
        <v>13000</v>
      </c>
      <c r="G57" s="3">
        <v>0</v>
      </c>
    </row>
    <row r="58" spans="1:7" ht="15" customHeight="1">
      <c r="A58" s="20" t="s">
        <v>0</v>
      </c>
      <c r="B58" s="20" t="s">
        <v>0</v>
      </c>
      <c r="C58" s="4" t="s">
        <v>93</v>
      </c>
      <c r="D58" s="5" t="s">
        <v>94</v>
      </c>
      <c r="E58" s="3">
        <f t="shared" si="2"/>
        <v>2500</v>
      </c>
      <c r="F58" s="3">
        <v>2500</v>
      </c>
      <c r="G58" s="3">
        <v>0</v>
      </c>
    </row>
    <row r="59" spans="1:7" ht="24" customHeight="1">
      <c r="A59" s="19" t="s">
        <v>0</v>
      </c>
      <c r="B59" s="43" t="s">
        <v>0</v>
      </c>
      <c r="C59" s="4" t="s">
        <v>67</v>
      </c>
      <c r="D59" s="5" t="s">
        <v>68</v>
      </c>
      <c r="E59" s="3">
        <f t="shared" si="2"/>
        <v>25000</v>
      </c>
      <c r="F59" s="3">
        <v>25000</v>
      </c>
      <c r="G59" s="3">
        <v>0</v>
      </c>
    </row>
    <row r="60" spans="1:7" ht="24" customHeight="1">
      <c r="A60" s="1" t="s">
        <v>0</v>
      </c>
      <c r="B60" s="31" t="s">
        <v>95</v>
      </c>
      <c r="C60" s="32" t="s">
        <v>0</v>
      </c>
      <c r="D60" s="33" t="s">
        <v>96</v>
      </c>
      <c r="E60" s="34">
        <f>F60+G60</f>
        <v>709000</v>
      </c>
      <c r="F60" s="34">
        <f>SUM(F61:F65)</f>
        <v>709000</v>
      </c>
      <c r="G60" s="34">
        <f>SUM(G61:G65)</f>
        <v>0</v>
      </c>
    </row>
    <row r="61" spans="1:7" ht="16.5" customHeight="1">
      <c r="A61" s="2" t="s">
        <v>0</v>
      </c>
      <c r="B61" s="19" t="s">
        <v>0</v>
      </c>
      <c r="C61" s="4" t="s">
        <v>97</v>
      </c>
      <c r="D61" s="5" t="s">
        <v>98</v>
      </c>
      <c r="E61" s="3">
        <f>F61+G61</f>
        <v>162000</v>
      </c>
      <c r="F61" s="3">
        <v>162000</v>
      </c>
      <c r="G61" s="3">
        <v>0</v>
      </c>
    </row>
    <row r="62" spans="1:7" ht="16.5" customHeight="1">
      <c r="A62" s="2" t="s">
        <v>0</v>
      </c>
      <c r="B62" s="2" t="s">
        <v>0</v>
      </c>
      <c r="C62" s="4" t="s">
        <v>99</v>
      </c>
      <c r="D62" s="5" t="s">
        <v>100</v>
      </c>
      <c r="E62" s="3">
        <f>F62+G62</f>
        <v>255000</v>
      </c>
      <c r="F62" s="3">
        <v>255000</v>
      </c>
      <c r="G62" s="3">
        <v>0</v>
      </c>
    </row>
    <row r="63" spans="1:7" ht="21" customHeight="1">
      <c r="A63" s="2" t="s">
        <v>0</v>
      </c>
      <c r="B63" s="2" t="s">
        <v>0</v>
      </c>
      <c r="C63" s="4" t="s">
        <v>101</v>
      </c>
      <c r="D63" s="5" t="s">
        <v>102</v>
      </c>
      <c r="E63" s="3">
        <f>F63+G63</f>
        <v>220000</v>
      </c>
      <c r="F63" s="3">
        <v>220000</v>
      </c>
      <c r="G63" s="3">
        <v>0</v>
      </c>
    </row>
    <row r="64" spans="1:7" ht="15" customHeight="1">
      <c r="A64" s="2" t="s">
        <v>0</v>
      </c>
      <c r="B64" s="2" t="s">
        <v>0</v>
      </c>
      <c r="C64" s="4" t="s">
        <v>103</v>
      </c>
      <c r="D64" s="5" t="s">
        <v>104</v>
      </c>
      <c r="E64" s="3">
        <f>F64+G64</f>
        <v>64000</v>
      </c>
      <c r="F64" s="3">
        <v>64000</v>
      </c>
      <c r="G64" s="3">
        <v>0</v>
      </c>
    </row>
    <row r="65" spans="1:7" ht="15" customHeight="1">
      <c r="A65" s="2" t="s">
        <v>0</v>
      </c>
      <c r="B65" s="20" t="s">
        <v>0</v>
      </c>
      <c r="C65" s="4" t="s">
        <v>105</v>
      </c>
      <c r="D65" s="5" t="s">
        <v>106</v>
      </c>
      <c r="E65" s="3">
        <f>F65+G65</f>
        <v>8000</v>
      </c>
      <c r="F65" s="3">
        <v>8000</v>
      </c>
      <c r="G65" s="3">
        <v>0</v>
      </c>
    </row>
    <row r="66" spans="1:7" ht="21" customHeight="1">
      <c r="A66" s="1" t="s">
        <v>0</v>
      </c>
      <c r="B66" s="31" t="s">
        <v>107</v>
      </c>
      <c r="C66" s="32" t="s">
        <v>0</v>
      </c>
      <c r="D66" s="33" t="s">
        <v>108</v>
      </c>
      <c r="E66" s="34">
        <f>F66+G66</f>
        <v>4006527</v>
      </c>
      <c r="F66" s="34">
        <f>SUM(F67:F68)</f>
        <v>4006527</v>
      </c>
      <c r="G66" s="34">
        <f>SUM(G67:G68)</f>
        <v>0</v>
      </c>
    </row>
    <row r="67" spans="1:7" ht="12" customHeight="1">
      <c r="A67" s="2" t="s">
        <v>0</v>
      </c>
      <c r="B67" s="44" t="s">
        <v>0</v>
      </c>
      <c r="C67" s="45" t="s">
        <v>109</v>
      </c>
      <c r="D67" s="46" t="s">
        <v>64</v>
      </c>
      <c r="E67" s="3">
        <f>F67+G67</f>
        <v>3872572</v>
      </c>
      <c r="F67" s="3">
        <v>3872572</v>
      </c>
      <c r="G67" s="3">
        <v>0</v>
      </c>
    </row>
    <row r="68" spans="1:7" ht="12" customHeight="1">
      <c r="A68" s="2" t="s">
        <v>0</v>
      </c>
      <c r="B68" s="47" t="s">
        <v>0</v>
      </c>
      <c r="C68" s="45" t="s">
        <v>110</v>
      </c>
      <c r="D68" s="46" t="s">
        <v>111</v>
      </c>
      <c r="E68" s="3">
        <f>F68+G68</f>
        <v>133955</v>
      </c>
      <c r="F68" s="3">
        <v>133955</v>
      </c>
      <c r="G68" s="3">
        <v>0</v>
      </c>
    </row>
    <row r="69" spans="1:7" ht="12" customHeight="1">
      <c r="A69" s="21" t="s">
        <v>112</v>
      </c>
      <c r="B69" s="22" t="s">
        <v>0</v>
      </c>
      <c r="C69" s="23" t="s">
        <v>0</v>
      </c>
      <c r="D69" s="24" t="s">
        <v>113</v>
      </c>
      <c r="E69" s="25">
        <f>F69+G69</f>
        <v>14529354.39</v>
      </c>
      <c r="F69" s="25">
        <f>F70+F72+F74+F77+F79</f>
        <v>11898354.39</v>
      </c>
      <c r="G69" s="25">
        <f>G70+G72+G74+G77+G79</f>
        <v>2631000</v>
      </c>
    </row>
    <row r="70" spans="1:7" ht="24.75" customHeight="1">
      <c r="A70" s="1" t="s">
        <v>0</v>
      </c>
      <c r="B70" s="31" t="s">
        <v>114</v>
      </c>
      <c r="C70" s="32" t="s">
        <v>0</v>
      </c>
      <c r="D70" s="33" t="s">
        <v>115</v>
      </c>
      <c r="E70" s="34">
        <f>F70+G70</f>
        <v>6058930</v>
      </c>
      <c r="F70" s="34">
        <f>F71</f>
        <v>6058930</v>
      </c>
      <c r="G70" s="34">
        <f>G71</f>
        <v>0</v>
      </c>
    </row>
    <row r="71" spans="1:7" ht="15" customHeight="1">
      <c r="A71" s="2" t="s">
        <v>0</v>
      </c>
      <c r="B71" s="11" t="s">
        <v>0</v>
      </c>
      <c r="C71" s="4" t="s">
        <v>116</v>
      </c>
      <c r="D71" s="5" t="s">
        <v>117</v>
      </c>
      <c r="E71" s="3">
        <f>F71+G71</f>
        <v>6058930</v>
      </c>
      <c r="F71" s="3">
        <v>6058930</v>
      </c>
      <c r="G71" s="3">
        <v>0</v>
      </c>
    </row>
    <row r="72" spans="1:7" ht="15" customHeight="1">
      <c r="A72" s="1" t="s">
        <v>0</v>
      </c>
      <c r="B72" s="31" t="s">
        <v>118</v>
      </c>
      <c r="C72" s="32" t="s">
        <v>0</v>
      </c>
      <c r="D72" s="33" t="s">
        <v>119</v>
      </c>
      <c r="E72" s="34">
        <f>F72+G72</f>
        <v>4794683</v>
      </c>
      <c r="F72" s="34">
        <f>F73</f>
        <v>4794683</v>
      </c>
      <c r="G72" s="34">
        <f>G73</f>
        <v>0</v>
      </c>
    </row>
    <row r="73" spans="1:7" ht="13.5" customHeight="1">
      <c r="A73" s="2" t="s">
        <v>0</v>
      </c>
      <c r="B73" s="11" t="s">
        <v>0</v>
      </c>
      <c r="C73" s="4" t="s">
        <v>116</v>
      </c>
      <c r="D73" s="5" t="s">
        <v>117</v>
      </c>
      <c r="E73" s="3">
        <f>F73+G73</f>
        <v>4794683</v>
      </c>
      <c r="F73" s="3">
        <v>4794683</v>
      </c>
      <c r="G73" s="3">
        <v>0</v>
      </c>
    </row>
    <row r="74" spans="1:7" ht="13.5" customHeight="1">
      <c r="A74" s="1" t="s">
        <v>0</v>
      </c>
      <c r="B74" s="31" t="s">
        <v>120</v>
      </c>
      <c r="C74" s="32" t="s">
        <v>0</v>
      </c>
      <c r="D74" s="33" t="s">
        <v>121</v>
      </c>
      <c r="E74" s="34">
        <f>F74+G74</f>
        <v>1028891.39</v>
      </c>
      <c r="F74" s="34">
        <f>SUM(F75:F76)</f>
        <v>1028891.39</v>
      </c>
      <c r="G74" s="34">
        <f>SUM(G75:G76)</f>
        <v>0</v>
      </c>
    </row>
    <row r="75" spans="1:7" ht="12.75" customHeight="1">
      <c r="A75" s="2" t="s">
        <v>0</v>
      </c>
      <c r="B75" s="11" t="s">
        <v>0</v>
      </c>
      <c r="C75" s="4" t="s">
        <v>35</v>
      </c>
      <c r="D75" s="5" t="s">
        <v>36</v>
      </c>
      <c r="E75" s="3">
        <f>F75+G75</f>
        <v>891.39</v>
      </c>
      <c r="F75" s="3">
        <v>891.39</v>
      </c>
      <c r="G75" s="3">
        <v>0</v>
      </c>
    </row>
    <row r="76" spans="1:7" ht="15.75" customHeight="1">
      <c r="A76" s="2" t="s">
        <v>0</v>
      </c>
      <c r="B76" s="11" t="s">
        <v>0</v>
      </c>
      <c r="C76" s="4" t="s">
        <v>122</v>
      </c>
      <c r="D76" s="5" t="s">
        <v>123</v>
      </c>
      <c r="E76" s="3">
        <f>F76+G76</f>
        <v>1028000</v>
      </c>
      <c r="F76" s="3">
        <v>1028000</v>
      </c>
      <c r="G76" s="3">
        <v>0</v>
      </c>
    </row>
    <row r="77" spans="1:7" ht="12" customHeight="1">
      <c r="A77" s="1" t="s">
        <v>0</v>
      </c>
      <c r="B77" s="31" t="s">
        <v>124</v>
      </c>
      <c r="C77" s="32" t="s">
        <v>0</v>
      </c>
      <c r="D77" s="33" t="s">
        <v>125</v>
      </c>
      <c r="E77" s="34">
        <f>F77+G77</f>
        <v>2631000</v>
      </c>
      <c r="F77" s="34">
        <f>F78</f>
        <v>0</v>
      </c>
      <c r="G77" s="34">
        <f>G78</f>
        <v>2631000</v>
      </c>
    </row>
    <row r="78" spans="1:7" ht="39.75" customHeight="1">
      <c r="A78" s="2" t="s">
        <v>0</v>
      </c>
      <c r="B78" s="11" t="s">
        <v>0</v>
      </c>
      <c r="C78" s="4" t="s">
        <v>126</v>
      </c>
      <c r="D78" s="5" t="s">
        <v>127</v>
      </c>
      <c r="E78" s="3">
        <f>F78+G78</f>
        <v>2631000</v>
      </c>
      <c r="F78" s="3">
        <v>0</v>
      </c>
      <c r="G78" s="3">
        <v>2631000</v>
      </c>
    </row>
    <row r="79" spans="1:7" ht="13.5" customHeight="1">
      <c r="A79" s="1" t="s">
        <v>0</v>
      </c>
      <c r="B79" s="31" t="s">
        <v>128</v>
      </c>
      <c r="C79" s="32" t="s">
        <v>0</v>
      </c>
      <c r="D79" s="33" t="s">
        <v>129</v>
      </c>
      <c r="E79" s="34">
        <f>F79+G79</f>
        <v>15850</v>
      </c>
      <c r="F79" s="34">
        <f>F80</f>
        <v>15850</v>
      </c>
      <c r="G79" s="34">
        <f>G80</f>
        <v>0</v>
      </c>
    </row>
    <row r="80" spans="1:7" ht="17.25" customHeight="1">
      <c r="A80" s="2" t="s">
        <v>0</v>
      </c>
      <c r="B80" s="11" t="s">
        <v>0</v>
      </c>
      <c r="C80" s="4" t="s">
        <v>116</v>
      </c>
      <c r="D80" s="5" t="s">
        <v>117</v>
      </c>
      <c r="E80" s="3">
        <f>F80+G80</f>
        <v>15850</v>
      </c>
      <c r="F80" s="3">
        <v>15850</v>
      </c>
      <c r="G80" s="3">
        <v>0</v>
      </c>
    </row>
    <row r="81" spans="1:7" ht="18" customHeight="1">
      <c r="A81" s="21" t="s">
        <v>130</v>
      </c>
      <c r="B81" s="22" t="s">
        <v>0</v>
      </c>
      <c r="C81" s="23" t="s">
        <v>0</v>
      </c>
      <c r="D81" s="24" t="s">
        <v>131</v>
      </c>
      <c r="E81" s="25">
        <f>F81+G81</f>
        <v>594800</v>
      </c>
      <c r="F81" s="25">
        <f>F82+F88+F91+F96</f>
        <v>594800</v>
      </c>
      <c r="G81" s="25">
        <f>G82+G88+G91+G96</f>
        <v>0</v>
      </c>
    </row>
    <row r="82" spans="1:7" ht="16.5" customHeight="1">
      <c r="A82" s="1" t="s">
        <v>0</v>
      </c>
      <c r="B82" s="31" t="s">
        <v>132</v>
      </c>
      <c r="C82" s="32" t="s">
        <v>0</v>
      </c>
      <c r="D82" s="33" t="s">
        <v>133</v>
      </c>
      <c r="E82" s="34">
        <f>F82+G82</f>
        <v>30800</v>
      </c>
      <c r="F82" s="34">
        <f>SUM(F83:F87)</f>
        <v>30800</v>
      </c>
      <c r="G82" s="34">
        <f>SUM(G83:G87)</f>
        <v>0</v>
      </c>
    </row>
    <row r="83" spans="1:7" ht="42.75" customHeight="1">
      <c r="A83" s="2" t="s">
        <v>0</v>
      </c>
      <c r="B83" s="11" t="s">
        <v>0</v>
      </c>
      <c r="C83" s="4" t="s">
        <v>134</v>
      </c>
      <c r="D83" s="5" t="s">
        <v>135</v>
      </c>
      <c r="E83" s="3">
        <f>F83+G83</f>
        <v>200</v>
      </c>
      <c r="F83" s="3">
        <v>200</v>
      </c>
      <c r="G83" s="3">
        <v>0</v>
      </c>
    </row>
    <row r="84" spans="1:7" ht="18.75" customHeight="1">
      <c r="A84" s="2" t="s">
        <v>0</v>
      </c>
      <c r="B84" s="39" t="s">
        <v>0</v>
      </c>
      <c r="C84" s="40" t="s">
        <v>103</v>
      </c>
      <c r="D84" s="41" t="s">
        <v>104</v>
      </c>
      <c r="E84" s="3">
        <f>F84+G84</f>
        <v>150</v>
      </c>
      <c r="F84" s="42">
        <v>150</v>
      </c>
      <c r="G84" s="3">
        <v>0</v>
      </c>
    </row>
    <row r="85" spans="1:7" ht="48.75" customHeight="1">
      <c r="A85" s="2" t="s">
        <v>0</v>
      </c>
      <c r="B85" s="11" t="s">
        <v>0</v>
      </c>
      <c r="C85" s="4" t="s">
        <v>14</v>
      </c>
      <c r="D85" s="5" t="s">
        <v>15</v>
      </c>
      <c r="E85" s="3">
        <f>F85+G85</f>
        <v>9000</v>
      </c>
      <c r="F85" s="3">
        <v>9000</v>
      </c>
      <c r="G85" s="3">
        <v>0</v>
      </c>
    </row>
    <row r="86" spans="1:7" ht="17.25" customHeight="1">
      <c r="A86" s="2" t="s">
        <v>0</v>
      </c>
      <c r="B86" s="11" t="s">
        <v>0</v>
      </c>
      <c r="C86" s="4" t="s">
        <v>43</v>
      </c>
      <c r="D86" s="5" t="s">
        <v>44</v>
      </c>
      <c r="E86" s="3">
        <f>F86+G86</f>
        <v>19250</v>
      </c>
      <c r="F86" s="3">
        <v>19250</v>
      </c>
      <c r="G86" s="3">
        <v>0</v>
      </c>
    </row>
    <row r="87" spans="1:7" ht="17.25" customHeight="1">
      <c r="A87" s="2" t="s">
        <v>0</v>
      </c>
      <c r="B87" s="11" t="s">
        <v>0</v>
      </c>
      <c r="C87" s="4" t="s">
        <v>105</v>
      </c>
      <c r="D87" s="5" t="s">
        <v>106</v>
      </c>
      <c r="E87" s="3">
        <f>F87+G87</f>
        <v>2200</v>
      </c>
      <c r="F87" s="3">
        <v>2200</v>
      </c>
      <c r="G87" s="3">
        <v>0</v>
      </c>
    </row>
    <row r="88" spans="1:7" ht="17.25" customHeight="1">
      <c r="A88" s="1" t="s">
        <v>0</v>
      </c>
      <c r="B88" s="31" t="s">
        <v>136</v>
      </c>
      <c r="C88" s="32" t="s">
        <v>0</v>
      </c>
      <c r="D88" s="33" t="s">
        <v>137</v>
      </c>
      <c r="E88" s="34">
        <f>F88+G88</f>
        <v>51200</v>
      </c>
      <c r="F88" s="34">
        <f>SUM(F89:F90)</f>
        <v>51200</v>
      </c>
      <c r="G88" s="34">
        <f>SUM(G89:G90)</f>
        <v>0</v>
      </c>
    </row>
    <row r="89" spans="1:7" ht="21" customHeight="1">
      <c r="A89" s="2" t="s">
        <v>0</v>
      </c>
      <c r="B89" s="11" t="s">
        <v>0</v>
      </c>
      <c r="C89" s="4" t="s">
        <v>138</v>
      </c>
      <c r="D89" s="5" t="s">
        <v>139</v>
      </c>
      <c r="E89" s="3">
        <f>F89+G89</f>
        <v>4200</v>
      </c>
      <c r="F89" s="3">
        <v>4200</v>
      </c>
      <c r="G89" s="3">
        <v>0</v>
      </c>
    </row>
    <row r="90" spans="1:7" ht="30.75" customHeight="1">
      <c r="A90" s="2" t="s">
        <v>0</v>
      </c>
      <c r="B90" s="11" t="s">
        <v>0</v>
      </c>
      <c r="C90" s="4" t="s">
        <v>140</v>
      </c>
      <c r="D90" s="5" t="s">
        <v>141</v>
      </c>
      <c r="E90" s="3">
        <f>F90+G90</f>
        <v>47000</v>
      </c>
      <c r="F90" s="3">
        <v>47000</v>
      </c>
      <c r="G90" s="3">
        <v>0</v>
      </c>
    </row>
    <row r="91" spans="1:7" ht="18" customHeight="1">
      <c r="A91" s="1" t="s">
        <v>0</v>
      </c>
      <c r="B91" s="31" t="s">
        <v>142</v>
      </c>
      <c r="C91" s="32" t="s">
        <v>0</v>
      </c>
      <c r="D91" s="33" t="s">
        <v>143</v>
      </c>
      <c r="E91" s="34">
        <f>F91+G91</f>
        <v>296800</v>
      </c>
      <c r="F91" s="34">
        <f>SUM(F92:F95)</f>
        <v>296800</v>
      </c>
      <c r="G91" s="34">
        <f>SUM(G92:G95)</f>
        <v>0</v>
      </c>
    </row>
    <row r="92" spans="1:7" ht="21" customHeight="1">
      <c r="A92" s="2" t="s">
        <v>0</v>
      </c>
      <c r="B92" s="11" t="s">
        <v>0</v>
      </c>
      <c r="C92" s="4" t="s">
        <v>138</v>
      </c>
      <c r="D92" s="5" t="s">
        <v>139</v>
      </c>
      <c r="E92" s="3">
        <f>F92+G92</f>
        <v>39500</v>
      </c>
      <c r="F92" s="3">
        <v>39500</v>
      </c>
      <c r="G92" s="3">
        <v>0</v>
      </c>
    </row>
    <row r="93" spans="1:7" ht="30.75" customHeight="1">
      <c r="A93" s="20" t="s">
        <v>0</v>
      </c>
      <c r="B93" s="11" t="s">
        <v>0</v>
      </c>
      <c r="C93" s="4" t="s">
        <v>140</v>
      </c>
      <c r="D93" s="5" t="s">
        <v>141</v>
      </c>
      <c r="E93" s="3">
        <f>F93+G93</f>
        <v>220000</v>
      </c>
      <c r="F93" s="3">
        <v>220000</v>
      </c>
      <c r="G93" s="3">
        <v>0</v>
      </c>
    </row>
    <row r="94" spans="1:7" ht="16.5" customHeight="1">
      <c r="A94" s="2" t="s">
        <v>0</v>
      </c>
      <c r="B94" s="12" t="s">
        <v>0</v>
      </c>
      <c r="C94" s="13" t="s">
        <v>43</v>
      </c>
      <c r="D94" s="14" t="s">
        <v>44</v>
      </c>
      <c r="E94" s="3">
        <f>F94+G94</f>
        <v>37000</v>
      </c>
      <c r="F94" s="15">
        <v>37000</v>
      </c>
      <c r="G94" s="3">
        <v>0</v>
      </c>
    </row>
    <row r="95" spans="1:7" ht="15.75" customHeight="1">
      <c r="A95" s="2" t="s">
        <v>0</v>
      </c>
      <c r="B95" s="11" t="s">
        <v>0</v>
      </c>
      <c r="C95" s="4" t="s">
        <v>105</v>
      </c>
      <c r="D95" s="5" t="s">
        <v>106</v>
      </c>
      <c r="E95" s="3">
        <f>F95+G95</f>
        <v>300</v>
      </c>
      <c r="F95" s="3">
        <v>300</v>
      </c>
      <c r="G95" s="3">
        <v>0</v>
      </c>
    </row>
    <row r="96" spans="1:7" ht="18.75" customHeight="1">
      <c r="A96" s="1" t="s">
        <v>0</v>
      </c>
      <c r="B96" s="31" t="s">
        <v>144</v>
      </c>
      <c r="C96" s="32" t="s">
        <v>0</v>
      </c>
      <c r="D96" s="33" t="s">
        <v>145</v>
      </c>
      <c r="E96" s="34">
        <f>F96+G96</f>
        <v>216000</v>
      </c>
      <c r="F96" s="34">
        <f>F97</f>
        <v>216000</v>
      </c>
      <c r="G96" s="34">
        <f>G97</f>
        <v>0</v>
      </c>
    </row>
    <row r="97" spans="1:7" ht="19.5" customHeight="1">
      <c r="A97" s="2" t="s">
        <v>0</v>
      </c>
      <c r="B97" s="11" t="s">
        <v>0</v>
      </c>
      <c r="C97" s="4" t="s">
        <v>43</v>
      </c>
      <c r="D97" s="5" t="s">
        <v>44</v>
      </c>
      <c r="E97" s="3">
        <f>F97+G97</f>
        <v>216000</v>
      </c>
      <c r="F97" s="3">
        <v>216000</v>
      </c>
      <c r="G97" s="3">
        <v>0</v>
      </c>
    </row>
    <row r="98" spans="1:7" ht="15" customHeight="1">
      <c r="A98" s="21" t="s">
        <v>146</v>
      </c>
      <c r="B98" s="22" t="s">
        <v>0</v>
      </c>
      <c r="C98" s="23" t="s">
        <v>0</v>
      </c>
      <c r="D98" s="24" t="s">
        <v>147</v>
      </c>
      <c r="E98" s="25">
        <f>F98+G98</f>
        <v>625</v>
      </c>
      <c r="F98" s="25">
        <f>F99</f>
        <v>625</v>
      </c>
      <c r="G98" s="25">
        <f>G99</f>
        <v>0</v>
      </c>
    </row>
    <row r="99" spans="1:7" ht="15" customHeight="1">
      <c r="A99" s="1" t="s">
        <v>0</v>
      </c>
      <c r="B99" s="31" t="s">
        <v>148</v>
      </c>
      <c r="C99" s="32" t="s">
        <v>0</v>
      </c>
      <c r="D99" s="33" t="s">
        <v>13</v>
      </c>
      <c r="E99" s="34">
        <f>F99+G99</f>
        <v>625</v>
      </c>
      <c r="F99" s="34">
        <f>F100</f>
        <v>625</v>
      </c>
      <c r="G99" s="34">
        <f>G100</f>
        <v>0</v>
      </c>
    </row>
    <row r="100" spans="1:7" ht="50.25" customHeight="1">
      <c r="A100" s="2" t="s">
        <v>0</v>
      </c>
      <c r="B100" s="11" t="s">
        <v>0</v>
      </c>
      <c r="C100" s="4" t="s">
        <v>49</v>
      </c>
      <c r="D100" s="5" t="s">
        <v>50</v>
      </c>
      <c r="E100" s="3">
        <f>F100+G100</f>
        <v>625</v>
      </c>
      <c r="F100" s="3">
        <v>625</v>
      </c>
      <c r="G100" s="3">
        <v>0</v>
      </c>
    </row>
    <row r="101" spans="1:7" ht="16.5" customHeight="1">
      <c r="A101" s="21" t="s">
        <v>149</v>
      </c>
      <c r="B101" s="22" t="s">
        <v>0</v>
      </c>
      <c r="C101" s="23" t="s">
        <v>0</v>
      </c>
      <c r="D101" s="24" t="s">
        <v>150</v>
      </c>
      <c r="E101" s="25">
        <f>F101+G101</f>
        <v>1936374</v>
      </c>
      <c r="F101" s="25">
        <f>F102+F104+F107+F109+F111+F115+F118+F120</f>
        <v>1936374</v>
      </c>
      <c r="G101" s="25">
        <f>G102+G104+G107+G109+G111+G115+G118+G120</f>
        <v>0</v>
      </c>
    </row>
    <row r="102" spans="1:7" ht="16.5" customHeight="1">
      <c r="A102" s="1" t="s">
        <v>0</v>
      </c>
      <c r="B102" s="31" t="s">
        <v>151</v>
      </c>
      <c r="C102" s="32" t="s">
        <v>0</v>
      </c>
      <c r="D102" s="33" t="s">
        <v>152</v>
      </c>
      <c r="E102" s="34">
        <f>F102+G102</f>
        <v>30000</v>
      </c>
      <c r="F102" s="34">
        <f>F103</f>
        <v>30000</v>
      </c>
      <c r="G102" s="34">
        <f>G103</f>
        <v>0</v>
      </c>
    </row>
    <row r="103" spans="1:7" ht="16.5" customHeight="1">
      <c r="A103" s="2" t="s">
        <v>0</v>
      </c>
      <c r="B103" s="11" t="s">
        <v>0</v>
      </c>
      <c r="C103" s="4" t="s">
        <v>105</v>
      </c>
      <c r="D103" s="5" t="s">
        <v>106</v>
      </c>
      <c r="E103" s="3">
        <f>F103+G103</f>
        <v>30000</v>
      </c>
      <c r="F103" s="3">
        <v>30000</v>
      </c>
      <c r="G103" s="3">
        <v>0</v>
      </c>
    </row>
    <row r="104" spans="1:7" ht="16.5" customHeight="1">
      <c r="A104" s="1" t="s">
        <v>0</v>
      </c>
      <c r="B104" s="31" t="s">
        <v>153</v>
      </c>
      <c r="C104" s="32" t="s">
        <v>0</v>
      </c>
      <c r="D104" s="33" t="s">
        <v>154</v>
      </c>
      <c r="E104" s="34">
        <f>F104+G104</f>
        <v>830535</v>
      </c>
      <c r="F104" s="34">
        <f>F105+F106</f>
        <v>830535</v>
      </c>
      <c r="G104" s="34">
        <f>G105+G106</f>
        <v>0</v>
      </c>
    </row>
    <row r="105" spans="1:7" ht="30" customHeight="1">
      <c r="A105" s="2" t="s">
        <v>0</v>
      </c>
      <c r="B105" s="11" t="s">
        <v>0</v>
      </c>
      <c r="C105" s="4" t="s">
        <v>155</v>
      </c>
      <c r="D105" s="5" t="s">
        <v>156</v>
      </c>
      <c r="E105" s="3">
        <f>F105+G105</f>
        <v>3500</v>
      </c>
      <c r="F105" s="3">
        <v>3500</v>
      </c>
      <c r="G105" s="3">
        <v>0</v>
      </c>
    </row>
    <row r="106" spans="1:7" ht="48" customHeight="1">
      <c r="A106" s="2" t="s">
        <v>0</v>
      </c>
      <c r="B106" s="11" t="s">
        <v>0</v>
      </c>
      <c r="C106" s="4" t="s">
        <v>49</v>
      </c>
      <c r="D106" s="5" t="s">
        <v>50</v>
      </c>
      <c r="E106" s="3">
        <f>F106+G106</f>
        <v>827035</v>
      </c>
      <c r="F106" s="3">
        <v>827035</v>
      </c>
      <c r="G106" s="3">
        <v>0</v>
      </c>
    </row>
    <row r="107" spans="1:7" ht="52.5" customHeight="1">
      <c r="A107" s="1" t="s">
        <v>0</v>
      </c>
      <c r="B107" s="31" t="s">
        <v>157</v>
      </c>
      <c r="C107" s="32" t="s">
        <v>0</v>
      </c>
      <c r="D107" s="33" t="s">
        <v>158</v>
      </c>
      <c r="E107" s="34">
        <f>F107+G107</f>
        <v>39492</v>
      </c>
      <c r="F107" s="34">
        <f>F108</f>
        <v>39492</v>
      </c>
      <c r="G107" s="34">
        <f>G108</f>
        <v>0</v>
      </c>
    </row>
    <row r="108" spans="1:7" ht="37.5" customHeight="1">
      <c r="A108" s="2" t="s">
        <v>0</v>
      </c>
      <c r="B108" s="11" t="s">
        <v>0</v>
      </c>
      <c r="C108" s="4" t="s">
        <v>159</v>
      </c>
      <c r="D108" s="5" t="s">
        <v>160</v>
      </c>
      <c r="E108" s="3">
        <f>F108+G108</f>
        <v>39492</v>
      </c>
      <c r="F108" s="3">
        <v>39492</v>
      </c>
      <c r="G108" s="3">
        <v>0</v>
      </c>
    </row>
    <row r="109" spans="1:7" ht="30" customHeight="1">
      <c r="A109" s="1" t="s">
        <v>0</v>
      </c>
      <c r="B109" s="31" t="s">
        <v>161</v>
      </c>
      <c r="C109" s="32" t="s">
        <v>0</v>
      </c>
      <c r="D109" s="33" t="s">
        <v>162</v>
      </c>
      <c r="E109" s="34">
        <f>F109+G109</f>
        <v>352948</v>
      </c>
      <c r="F109" s="34">
        <f>F110</f>
        <v>352948</v>
      </c>
      <c r="G109" s="34">
        <f>G110</f>
        <v>0</v>
      </c>
    </row>
    <row r="110" spans="1:7" ht="42.75" customHeight="1">
      <c r="A110" s="2" t="s">
        <v>0</v>
      </c>
      <c r="B110" s="11" t="s">
        <v>0</v>
      </c>
      <c r="C110" s="4" t="s">
        <v>159</v>
      </c>
      <c r="D110" s="5" t="s">
        <v>160</v>
      </c>
      <c r="E110" s="3">
        <f>F110+G110</f>
        <v>352948</v>
      </c>
      <c r="F110" s="3">
        <v>352948</v>
      </c>
      <c r="G110" s="3">
        <v>0</v>
      </c>
    </row>
    <row r="111" spans="1:7" ht="17.25" customHeight="1">
      <c r="A111" s="1" t="s">
        <v>0</v>
      </c>
      <c r="B111" s="31" t="s">
        <v>163</v>
      </c>
      <c r="C111" s="32" t="s">
        <v>0</v>
      </c>
      <c r="D111" s="33" t="s">
        <v>164</v>
      </c>
      <c r="E111" s="34">
        <f>F111+G111</f>
        <v>344323</v>
      </c>
      <c r="F111" s="34">
        <f>SUM(F112:F114)</f>
        <v>344323</v>
      </c>
      <c r="G111" s="34">
        <f>SUM(G112:G114)</f>
        <v>0</v>
      </c>
    </row>
    <row r="112" spans="1:7" ht="17.25" customHeight="1">
      <c r="A112" s="2" t="s">
        <v>0</v>
      </c>
      <c r="B112" s="11" t="s">
        <v>0</v>
      </c>
      <c r="C112" s="4" t="s">
        <v>35</v>
      </c>
      <c r="D112" s="5" t="s">
        <v>36</v>
      </c>
      <c r="E112" s="3">
        <f>F112+G112</f>
        <v>1000</v>
      </c>
      <c r="F112" s="3">
        <v>1000</v>
      </c>
      <c r="G112" s="3">
        <v>0</v>
      </c>
    </row>
    <row r="113" spans="1:7" ht="17.25" customHeight="1">
      <c r="A113" s="2" t="s">
        <v>0</v>
      </c>
      <c r="B113" s="11" t="s">
        <v>0</v>
      </c>
      <c r="C113" s="4" t="s">
        <v>122</v>
      </c>
      <c r="D113" s="5" t="s">
        <v>123</v>
      </c>
      <c r="E113" s="3">
        <f>F113+G113</f>
        <v>2000</v>
      </c>
      <c r="F113" s="3">
        <v>2000</v>
      </c>
      <c r="G113" s="3">
        <v>0</v>
      </c>
    </row>
    <row r="114" spans="1:7" ht="30.75" customHeight="1">
      <c r="A114" s="2" t="s">
        <v>0</v>
      </c>
      <c r="B114" s="11" t="s">
        <v>0</v>
      </c>
      <c r="C114" s="4" t="s">
        <v>159</v>
      </c>
      <c r="D114" s="5" t="s">
        <v>160</v>
      </c>
      <c r="E114" s="3">
        <f>F114+G114</f>
        <v>341323</v>
      </c>
      <c r="F114" s="3">
        <v>341323</v>
      </c>
      <c r="G114" s="3">
        <v>0</v>
      </c>
    </row>
    <row r="115" spans="1:7" ht="19.5" customHeight="1">
      <c r="A115" s="1" t="s">
        <v>0</v>
      </c>
      <c r="B115" s="31" t="s">
        <v>165</v>
      </c>
      <c r="C115" s="32" t="s">
        <v>0</v>
      </c>
      <c r="D115" s="33" t="s">
        <v>166</v>
      </c>
      <c r="E115" s="34">
        <f>F115+G115</f>
        <v>121141</v>
      </c>
      <c r="F115" s="34">
        <f>SUM(F116:F117)</f>
        <v>121141</v>
      </c>
      <c r="G115" s="34">
        <f>SUM(G116:G117)</f>
        <v>0</v>
      </c>
    </row>
    <row r="116" spans="1:7" ht="19.5" customHeight="1">
      <c r="A116" s="2" t="s">
        <v>0</v>
      </c>
      <c r="B116" s="11" t="s">
        <v>0</v>
      </c>
      <c r="C116" s="4" t="s">
        <v>105</v>
      </c>
      <c r="D116" s="5" t="s">
        <v>106</v>
      </c>
      <c r="E116" s="3">
        <f>F116+G116</f>
        <v>250</v>
      </c>
      <c r="F116" s="3">
        <v>250</v>
      </c>
      <c r="G116" s="3">
        <v>0</v>
      </c>
    </row>
    <row r="117" spans="1:7" ht="42.75" customHeight="1">
      <c r="A117" s="2" t="s">
        <v>0</v>
      </c>
      <c r="B117" s="11" t="s">
        <v>0</v>
      </c>
      <c r="C117" s="4" t="s">
        <v>159</v>
      </c>
      <c r="D117" s="5" t="s">
        <v>160</v>
      </c>
      <c r="E117" s="3">
        <f>F117+G117</f>
        <v>120891</v>
      </c>
      <c r="F117" s="3">
        <v>120891</v>
      </c>
      <c r="G117" s="3">
        <v>0</v>
      </c>
    </row>
    <row r="118" spans="1:7" ht="21" customHeight="1">
      <c r="A118" s="1" t="s">
        <v>0</v>
      </c>
      <c r="B118" s="31" t="s">
        <v>167</v>
      </c>
      <c r="C118" s="32" t="s">
        <v>0</v>
      </c>
      <c r="D118" s="33" t="s">
        <v>168</v>
      </c>
      <c r="E118" s="34">
        <f>F118+G118</f>
        <v>33000</v>
      </c>
      <c r="F118" s="34">
        <f>F119</f>
        <v>33000</v>
      </c>
      <c r="G118" s="34">
        <f>G119</f>
        <v>0</v>
      </c>
    </row>
    <row r="119" spans="1:7" ht="21" customHeight="1">
      <c r="A119" s="2" t="s">
        <v>0</v>
      </c>
      <c r="B119" s="11" t="s">
        <v>0</v>
      </c>
      <c r="C119" s="4" t="s">
        <v>43</v>
      </c>
      <c r="D119" s="5" t="s">
        <v>44</v>
      </c>
      <c r="E119" s="3">
        <f>F119+G119</f>
        <v>33000</v>
      </c>
      <c r="F119" s="3">
        <v>33000</v>
      </c>
      <c r="G119" s="3">
        <v>0</v>
      </c>
    </row>
    <row r="120" spans="1:7" ht="21" customHeight="1">
      <c r="A120" s="12" t="s">
        <v>0</v>
      </c>
      <c r="B120" s="31" t="s">
        <v>169</v>
      </c>
      <c r="C120" s="32" t="s">
        <v>0</v>
      </c>
      <c r="D120" s="33" t="s">
        <v>170</v>
      </c>
      <c r="E120" s="34">
        <f>F120+G120</f>
        <v>184935</v>
      </c>
      <c r="F120" s="34">
        <f>F121</f>
        <v>184935</v>
      </c>
      <c r="G120" s="34">
        <f>G121</f>
        <v>0</v>
      </c>
    </row>
    <row r="121" spans="1:7" ht="38.25" customHeight="1">
      <c r="A121" s="2" t="s">
        <v>0</v>
      </c>
      <c r="B121" s="12" t="s">
        <v>0</v>
      </c>
      <c r="C121" s="13" t="s">
        <v>159</v>
      </c>
      <c r="D121" s="14" t="s">
        <v>160</v>
      </c>
      <c r="E121" s="3">
        <f>F121+G121</f>
        <v>184935</v>
      </c>
      <c r="F121" s="15">
        <v>184935</v>
      </c>
      <c r="G121" s="3">
        <v>0</v>
      </c>
    </row>
    <row r="122" spans="1:7" ht="18" customHeight="1">
      <c r="A122" s="21" t="s">
        <v>171</v>
      </c>
      <c r="B122" s="22" t="s">
        <v>0</v>
      </c>
      <c r="C122" s="23" t="s">
        <v>0</v>
      </c>
      <c r="D122" s="24" t="s">
        <v>172</v>
      </c>
      <c r="E122" s="25">
        <f>F122+G122</f>
        <v>7037082</v>
      </c>
      <c r="F122" s="25">
        <f>F123+F127+F132+F134</f>
        <v>7037082</v>
      </c>
      <c r="G122" s="25">
        <f>G123+G127+G132+G134</f>
        <v>0</v>
      </c>
    </row>
    <row r="123" spans="1:7" ht="18" customHeight="1">
      <c r="A123" s="1" t="s">
        <v>0</v>
      </c>
      <c r="B123" s="31" t="s">
        <v>173</v>
      </c>
      <c r="C123" s="32" t="s">
        <v>0</v>
      </c>
      <c r="D123" s="33" t="s">
        <v>174</v>
      </c>
      <c r="E123" s="34">
        <f>F123+G123</f>
        <v>3059555</v>
      </c>
      <c r="F123" s="34">
        <f>SUM(F124:F126)</f>
        <v>3059555</v>
      </c>
      <c r="G123" s="34">
        <f>SUM(G124:G126)</f>
        <v>0</v>
      </c>
    </row>
    <row r="124" spans="1:7" ht="18" customHeight="1">
      <c r="A124" s="2" t="s">
        <v>0</v>
      </c>
      <c r="B124" s="11" t="s">
        <v>0</v>
      </c>
      <c r="C124" s="4" t="s">
        <v>35</v>
      </c>
      <c r="D124" s="5" t="s">
        <v>36</v>
      </c>
      <c r="E124" s="3">
        <f>F124+G124</f>
        <v>500</v>
      </c>
      <c r="F124" s="3">
        <v>500</v>
      </c>
      <c r="G124" s="3">
        <v>0</v>
      </c>
    </row>
    <row r="125" spans="1:7" ht="18" customHeight="1">
      <c r="A125" s="2" t="s">
        <v>0</v>
      </c>
      <c r="B125" s="11" t="s">
        <v>0</v>
      </c>
      <c r="C125" s="4" t="s">
        <v>122</v>
      </c>
      <c r="D125" s="5" t="s">
        <v>123</v>
      </c>
      <c r="E125" s="3">
        <f>F125+G125</f>
        <v>3000</v>
      </c>
      <c r="F125" s="3">
        <v>3000</v>
      </c>
      <c r="G125" s="3">
        <v>0</v>
      </c>
    </row>
    <row r="126" spans="1:7" ht="63" customHeight="1">
      <c r="A126" s="2" t="s">
        <v>0</v>
      </c>
      <c r="B126" s="11" t="s">
        <v>0</v>
      </c>
      <c r="C126" s="4" t="s">
        <v>175</v>
      </c>
      <c r="D126" s="5" t="s">
        <v>176</v>
      </c>
      <c r="E126" s="3">
        <f>F126+G126</f>
        <v>3056055</v>
      </c>
      <c r="F126" s="3">
        <v>3056055</v>
      </c>
      <c r="G126" s="3">
        <v>0</v>
      </c>
    </row>
    <row r="127" spans="1:7" ht="36" customHeight="1">
      <c r="A127" s="1" t="s">
        <v>0</v>
      </c>
      <c r="B127" s="31" t="s">
        <v>177</v>
      </c>
      <c r="C127" s="32" t="s">
        <v>0</v>
      </c>
      <c r="D127" s="33" t="s">
        <v>178</v>
      </c>
      <c r="E127" s="34">
        <f>F127+G127</f>
        <v>3639984</v>
      </c>
      <c r="F127" s="34">
        <f>SUM(F128:F131)</f>
        <v>3639984</v>
      </c>
      <c r="G127" s="34">
        <f>SUM(G128:G131)</f>
        <v>0</v>
      </c>
    </row>
    <row r="128" spans="1:7" ht="16.5" customHeight="1">
      <c r="A128" s="2" t="s">
        <v>0</v>
      </c>
      <c r="B128" s="11" t="s">
        <v>0</v>
      </c>
      <c r="C128" s="4" t="s">
        <v>35</v>
      </c>
      <c r="D128" s="5" t="s">
        <v>36</v>
      </c>
      <c r="E128" s="3">
        <f>F128+G128</f>
        <v>1000</v>
      </c>
      <c r="F128" s="3">
        <v>1000</v>
      </c>
      <c r="G128" s="3">
        <v>0</v>
      </c>
    </row>
    <row r="129" spans="1:7" ht="16.5" customHeight="1">
      <c r="A129" s="2" t="s">
        <v>0</v>
      </c>
      <c r="B129" s="11" t="s">
        <v>0</v>
      </c>
      <c r="C129" s="4" t="s">
        <v>122</v>
      </c>
      <c r="D129" s="5" t="s">
        <v>123</v>
      </c>
      <c r="E129" s="3">
        <f>F129+G129</f>
        <v>6000</v>
      </c>
      <c r="F129" s="3">
        <v>6000</v>
      </c>
      <c r="G129" s="3">
        <v>0</v>
      </c>
    </row>
    <row r="130" spans="1:7" ht="51.75" customHeight="1">
      <c r="A130" s="2" t="s">
        <v>0</v>
      </c>
      <c r="B130" s="11" t="s">
        <v>0</v>
      </c>
      <c r="C130" s="4" t="s">
        <v>49</v>
      </c>
      <c r="D130" s="5" t="s">
        <v>50</v>
      </c>
      <c r="E130" s="3">
        <f>F130+G130</f>
        <v>3614984</v>
      </c>
      <c r="F130" s="3">
        <v>3614984</v>
      </c>
      <c r="G130" s="3">
        <v>0</v>
      </c>
    </row>
    <row r="131" spans="1:7" ht="42" customHeight="1">
      <c r="A131" s="2" t="s">
        <v>0</v>
      </c>
      <c r="B131" s="11" t="s">
        <v>0</v>
      </c>
      <c r="C131" s="4" t="s">
        <v>51</v>
      </c>
      <c r="D131" s="5" t="s">
        <v>52</v>
      </c>
      <c r="E131" s="3">
        <f>F131+G131</f>
        <v>18000</v>
      </c>
      <c r="F131" s="3">
        <v>18000</v>
      </c>
      <c r="G131" s="3">
        <v>0</v>
      </c>
    </row>
    <row r="132" spans="1:7" ht="42" customHeight="1">
      <c r="A132" s="1" t="s">
        <v>0</v>
      </c>
      <c r="B132" s="31" t="s">
        <v>179</v>
      </c>
      <c r="C132" s="32" t="s">
        <v>0</v>
      </c>
      <c r="D132" s="33" t="s">
        <v>180</v>
      </c>
      <c r="E132" s="34">
        <f>F132+G132</f>
        <v>47293</v>
      </c>
      <c r="F132" s="34">
        <f>F133</f>
        <v>47293</v>
      </c>
      <c r="G132" s="34">
        <f>G133</f>
        <v>0</v>
      </c>
    </row>
    <row r="133" spans="1:7" ht="50.25" customHeight="1">
      <c r="A133" s="2" t="s">
        <v>0</v>
      </c>
      <c r="B133" s="11" t="s">
        <v>0</v>
      </c>
      <c r="C133" s="4" t="s">
        <v>49</v>
      </c>
      <c r="D133" s="5" t="s">
        <v>50</v>
      </c>
      <c r="E133" s="3">
        <f>F133+G133</f>
        <v>47293</v>
      </c>
      <c r="F133" s="3">
        <v>47293</v>
      </c>
      <c r="G133" s="3">
        <v>0</v>
      </c>
    </row>
    <row r="134" spans="1:7" ht="15" customHeight="1">
      <c r="A134" s="1" t="s">
        <v>0</v>
      </c>
      <c r="B134" s="31" t="s">
        <v>181</v>
      </c>
      <c r="C134" s="32" t="s">
        <v>0</v>
      </c>
      <c r="D134" s="33" t="s">
        <v>182</v>
      </c>
      <c r="E134" s="34">
        <f>F134+G134</f>
        <v>290250</v>
      </c>
      <c r="F134" s="34">
        <f>SUM(F135:F136)</f>
        <v>290250</v>
      </c>
      <c r="G134" s="34">
        <f>SUM(G135:G136)</f>
        <v>0</v>
      </c>
    </row>
    <row r="135" spans="1:7" ht="15" customHeight="1">
      <c r="A135" s="2" t="s">
        <v>0</v>
      </c>
      <c r="B135" s="11" t="s">
        <v>0</v>
      </c>
      <c r="C135" s="4" t="s">
        <v>103</v>
      </c>
      <c r="D135" s="5" t="s">
        <v>104</v>
      </c>
      <c r="E135" s="3">
        <f>F135+G135</f>
        <v>234000</v>
      </c>
      <c r="F135" s="3">
        <v>234000</v>
      </c>
      <c r="G135" s="3">
        <v>0</v>
      </c>
    </row>
    <row r="136" spans="1:7" ht="15" customHeight="1">
      <c r="A136" s="2" t="s">
        <v>0</v>
      </c>
      <c r="B136" s="11" t="s">
        <v>0</v>
      </c>
      <c r="C136" s="4" t="s">
        <v>43</v>
      </c>
      <c r="D136" s="5" t="s">
        <v>44</v>
      </c>
      <c r="E136" s="3">
        <f>F136+G136</f>
        <v>56250</v>
      </c>
      <c r="F136" s="3">
        <v>56250</v>
      </c>
      <c r="G136" s="3">
        <v>0</v>
      </c>
    </row>
    <row r="137" spans="1:7" ht="17.25" customHeight="1">
      <c r="A137" s="21" t="s">
        <v>183</v>
      </c>
      <c r="B137" s="22" t="s">
        <v>0</v>
      </c>
      <c r="C137" s="23" t="s">
        <v>0</v>
      </c>
      <c r="D137" s="24" t="s">
        <v>184</v>
      </c>
      <c r="E137" s="25">
        <f>F137+G137</f>
        <v>2571583</v>
      </c>
      <c r="F137" s="25">
        <f>F138+F143+F145+F147+F149</f>
        <v>2541000</v>
      </c>
      <c r="G137" s="25">
        <f>G138+G143+G145+G147+G149</f>
        <v>30583</v>
      </c>
    </row>
    <row r="138" spans="1:7" ht="17.25" customHeight="1">
      <c r="A138" s="1" t="s">
        <v>0</v>
      </c>
      <c r="B138" s="31" t="s">
        <v>185</v>
      </c>
      <c r="C138" s="32" t="s">
        <v>0</v>
      </c>
      <c r="D138" s="33" t="s">
        <v>186</v>
      </c>
      <c r="E138" s="34">
        <f>F138+G138</f>
        <v>2508000</v>
      </c>
      <c r="F138" s="34">
        <f>SUM(F139:F142)</f>
        <v>2508000</v>
      </c>
      <c r="G138" s="34">
        <f>SUM(G139:G142)</f>
        <v>0</v>
      </c>
    </row>
    <row r="139" spans="1:7" ht="30.75" customHeight="1">
      <c r="A139" s="2" t="s">
        <v>0</v>
      </c>
      <c r="B139" s="11" t="s">
        <v>0</v>
      </c>
      <c r="C139" s="4" t="s">
        <v>187</v>
      </c>
      <c r="D139" s="5" t="s">
        <v>188</v>
      </c>
      <c r="E139" s="3">
        <f>F139+G139</f>
        <v>2492700</v>
      </c>
      <c r="F139" s="3">
        <v>2492700</v>
      </c>
      <c r="G139" s="3">
        <v>0</v>
      </c>
    </row>
    <row r="140" spans="1:7" ht="23.25" customHeight="1">
      <c r="A140" s="2" t="s">
        <v>0</v>
      </c>
      <c r="B140" s="11" t="s">
        <v>0</v>
      </c>
      <c r="C140" s="4" t="s">
        <v>91</v>
      </c>
      <c r="D140" s="5" t="s">
        <v>92</v>
      </c>
      <c r="E140" s="3">
        <f>F140+G140</f>
        <v>6000</v>
      </c>
      <c r="F140" s="3">
        <v>6000</v>
      </c>
      <c r="G140" s="3">
        <v>0</v>
      </c>
    </row>
    <row r="141" spans="1:7" ht="20.25" customHeight="1">
      <c r="A141" s="2" t="s">
        <v>0</v>
      </c>
      <c r="B141" s="11" t="s">
        <v>0</v>
      </c>
      <c r="C141" s="4" t="s">
        <v>93</v>
      </c>
      <c r="D141" s="5" t="s">
        <v>94</v>
      </c>
      <c r="E141" s="3">
        <f>F141+G141</f>
        <v>300</v>
      </c>
      <c r="F141" s="3">
        <v>300</v>
      </c>
      <c r="G141" s="3">
        <v>0</v>
      </c>
    </row>
    <row r="142" spans="1:7" ht="25.5" customHeight="1">
      <c r="A142" s="2" t="s">
        <v>0</v>
      </c>
      <c r="B142" s="11" t="s">
        <v>0</v>
      </c>
      <c r="C142" s="4" t="s">
        <v>67</v>
      </c>
      <c r="D142" s="5" t="s">
        <v>68</v>
      </c>
      <c r="E142" s="3">
        <f>F142+G142</f>
        <v>9000</v>
      </c>
      <c r="F142" s="3">
        <v>9000</v>
      </c>
      <c r="G142" s="3">
        <v>0</v>
      </c>
    </row>
    <row r="143" spans="1:7" ht="21" customHeight="1">
      <c r="A143" s="1" t="s">
        <v>0</v>
      </c>
      <c r="B143" s="31" t="s">
        <v>189</v>
      </c>
      <c r="C143" s="32" t="s">
        <v>0</v>
      </c>
      <c r="D143" s="33" t="s">
        <v>190</v>
      </c>
      <c r="E143" s="34">
        <f>F143+G143</f>
        <v>15000</v>
      </c>
      <c r="F143" s="34">
        <f>F144</f>
        <v>15000</v>
      </c>
      <c r="G143" s="34">
        <f>G144</f>
        <v>0</v>
      </c>
    </row>
    <row r="144" spans="1:7" ht="17.25" customHeight="1">
      <c r="A144" s="2" t="s">
        <v>0</v>
      </c>
      <c r="B144" s="11" t="s">
        <v>0</v>
      </c>
      <c r="C144" s="4" t="s">
        <v>103</v>
      </c>
      <c r="D144" s="5" t="s">
        <v>104</v>
      </c>
      <c r="E144" s="3">
        <f>F144+G144</f>
        <v>15000</v>
      </c>
      <c r="F144" s="3">
        <v>15000</v>
      </c>
      <c r="G144" s="3">
        <v>0</v>
      </c>
    </row>
    <row r="145" spans="1:7" ht="27.75" customHeight="1">
      <c r="A145" s="1" t="s">
        <v>0</v>
      </c>
      <c r="B145" s="31" t="s">
        <v>191</v>
      </c>
      <c r="C145" s="32" t="s">
        <v>0</v>
      </c>
      <c r="D145" s="33" t="s">
        <v>192</v>
      </c>
      <c r="E145" s="34">
        <f>F145+G145</f>
        <v>3000</v>
      </c>
      <c r="F145" s="34">
        <f>F146</f>
        <v>3000</v>
      </c>
      <c r="G145" s="34">
        <f>G146</f>
        <v>0</v>
      </c>
    </row>
    <row r="146" spans="1:7" ht="15.75" customHeight="1">
      <c r="A146" s="20" t="s">
        <v>0</v>
      </c>
      <c r="B146" s="11" t="s">
        <v>0</v>
      </c>
      <c r="C146" s="4" t="s">
        <v>37</v>
      </c>
      <c r="D146" s="5" t="s">
        <v>38</v>
      </c>
      <c r="E146" s="3">
        <f>F146+G146</f>
        <v>3000</v>
      </c>
      <c r="F146" s="3">
        <v>3000</v>
      </c>
      <c r="G146" s="3">
        <v>0</v>
      </c>
    </row>
    <row r="147" spans="1:7" ht="15" customHeight="1">
      <c r="A147" s="1" t="s">
        <v>0</v>
      </c>
      <c r="B147" s="35" t="s">
        <v>193</v>
      </c>
      <c r="C147" s="36" t="s">
        <v>0</v>
      </c>
      <c r="D147" s="37" t="s">
        <v>194</v>
      </c>
      <c r="E147" s="34">
        <f>F147+G147</f>
        <v>30583</v>
      </c>
      <c r="F147" s="38">
        <f>SUM(F148)</f>
        <v>0</v>
      </c>
      <c r="G147" s="38">
        <f>SUM(G148)</f>
        <v>30583</v>
      </c>
    </row>
    <row r="148" spans="1:7" ht="48.75" customHeight="1">
      <c r="A148" s="2" t="s">
        <v>0</v>
      </c>
      <c r="B148" s="11" t="s">
        <v>0</v>
      </c>
      <c r="C148" s="4" t="s">
        <v>195</v>
      </c>
      <c r="D148" s="5" t="s">
        <v>196</v>
      </c>
      <c r="E148" s="3">
        <f>F148+G148</f>
        <v>30583</v>
      </c>
      <c r="F148" s="3">
        <v>0</v>
      </c>
      <c r="G148" s="3">
        <v>30583</v>
      </c>
    </row>
    <row r="149" spans="1:7" ht="15" customHeight="1">
      <c r="A149" s="1" t="s">
        <v>0</v>
      </c>
      <c r="B149" s="31" t="s">
        <v>197</v>
      </c>
      <c r="C149" s="32" t="s">
        <v>0</v>
      </c>
      <c r="D149" s="33" t="s">
        <v>13</v>
      </c>
      <c r="E149" s="34">
        <f>F149+G149</f>
        <v>15000</v>
      </c>
      <c r="F149" s="34">
        <f>F150</f>
        <v>15000</v>
      </c>
      <c r="G149" s="34">
        <f>G150</f>
        <v>0</v>
      </c>
    </row>
    <row r="150" spans="1:7" ht="21.75" customHeight="1">
      <c r="A150" s="2" t="s">
        <v>0</v>
      </c>
      <c r="B150" s="11" t="s">
        <v>0</v>
      </c>
      <c r="C150" s="4" t="s">
        <v>37</v>
      </c>
      <c r="D150" s="5" t="s">
        <v>38</v>
      </c>
      <c r="E150" s="3">
        <f>F150+G150</f>
        <v>15000</v>
      </c>
      <c r="F150" s="3">
        <v>15000</v>
      </c>
      <c r="G150" s="3">
        <v>0</v>
      </c>
    </row>
    <row r="151" spans="1:7" ht="16.5" customHeight="1">
      <c r="A151" s="21" t="s">
        <v>198</v>
      </c>
      <c r="B151" s="22" t="s">
        <v>0</v>
      </c>
      <c r="C151" s="23" t="s">
        <v>0</v>
      </c>
      <c r="D151" s="24" t="s">
        <v>199</v>
      </c>
      <c r="E151" s="25">
        <f>F151+G151</f>
        <v>371850</v>
      </c>
      <c r="F151" s="25">
        <f>F152</f>
        <v>0</v>
      </c>
      <c r="G151" s="25">
        <f>G152</f>
        <v>371850</v>
      </c>
    </row>
    <row r="152" spans="1:7" ht="18" customHeight="1">
      <c r="A152" s="1" t="s">
        <v>0</v>
      </c>
      <c r="B152" s="31" t="s">
        <v>200</v>
      </c>
      <c r="C152" s="32" t="s">
        <v>0</v>
      </c>
      <c r="D152" s="33" t="s">
        <v>201</v>
      </c>
      <c r="E152" s="34">
        <f>F152+G152</f>
        <v>371850</v>
      </c>
      <c r="F152" s="34">
        <f>F153</f>
        <v>0</v>
      </c>
      <c r="G152" s="34">
        <f>G153</f>
        <v>371850</v>
      </c>
    </row>
    <row r="153" spans="1:7" ht="48.75" customHeight="1">
      <c r="A153" s="2" t="s">
        <v>0</v>
      </c>
      <c r="B153" s="11" t="s">
        <v>0</v>
      </c>
      <c r="C153" s="4" t="s">
        <v>202</v>
      </c>
      <c r="D153" s="5" t="s">
        <v>196</v>
      </c>
      <c r="E153" s="3">
        <f>F153+G153</f>
        <v>371850</v>
      </c>
      <c r="F153" s="3">
        <v>0</v>
      </c>
      <c r="G153" s="3">
        <v>371850</v>
      </c>
    </row>
    <row r="154" spans="1:7" ht="16.5" customHeight="1">
      <c r="A154" s="21" t="s">
        <v>203</v>
      </c>
      <c r="B154" s="22" t="s">
        <v>0</v>
      </c>
      <c r="C154" s="23" t="s">
        <v>0</v>
      </c>
      <c r="D154" s="24" t="s">
        <v>204</v>
      </c>
      <c r="E154" s="25">
        <f>F154+G154</f>
        <v>4041000</v>
      </c>
      <c r="F154" s="25">
        <f>F155</f>
        <v>0</v>
      </c>
      <c r="G154" s="25">
        <f>G155</f>
        <v>4041000</v>
      </c>
    </row>
    <row r="155" spans="1:7" ht="16.5" customHeight="1">
      <c r="A155" s="1" t="s">
        <v>0</v>
      </c>
      <c r="B155" s="31" t="s">
        <v>205</v>
      </c>
      <c r="C155" s="32" t="s">
        <v>0</v>
      </c>
      <c r="D155" s="33" t="s">
        <v>206</v>
      </c>
      <c r="E155" s="34">
        <f>F155+G155</f>
        <v>4041000</v>
      </c>
      <c r="F155" s="34">
        <f>F156</f>
        <v>0</v>
      </c>
      <c r="G155" s="34">
        <f>G156</f>
        <v>4041000</v>
      </c>
    </row>
    <row r="156" spans="1:7" ht="62.25" customHeight="1">
      <c r="A156" s="2" t="s">
        <v>0</v>
      </c>
      <c r="B156" s="11" t="s">
        <v>0</v>
      </c>
      <c r="C156" s="4" t="s">
        <v>8</v>
      </c>
      <c r="D156" s="5" t="s">
        <v>9</v>
      </c>
      <c r="E156" s="3">
        <f>F156+G156</f>
        <v>4041000</v>
      </c>
      <c r="F156" s="3">
        <v>0</v>
      </c>
      <c r="G156" s="3">
        <v>4041000</v>
      </c>
    </row>
    <row r="157" spans="1:7" s="6" customFormat="1" ht="32.25" customHeight="1">
      <c r="A157" s="52" t="s">
        <v>207</v>
      </c>
      <c r="B157" s="53"/>
      <c r="C157" s="53"/>
      <c r="D157" s="54"/>
      <c r="E157" s="26">
        <f>E4+E7+E10+E13+E16+E24+E27+E33+E36+E69+E81+E98+E101+E122+E137+E151+E154</f>
        <v>47159546.39</v>
      </c>
      <c r="F157" s="26">
        <f>F4+F7+F10+F13+F16+F24+F27+F33+F36+F69+F81+F98+F101+F122+F137+F151+F154</f>
        <v>36607063.39</v>
      </c>
      <c r="G157" s="26">
        <f>G4+G7+G10+G13+G16+G24+G27+G33+G36+G69+G81+G98+G101+G122+G137+G151+G154</f>
        <v>10552483</v>
      </c>
    </row>
    <row r="159" spans="1:4" ht="10.5">
      <c r="A159" s="50" t="s">
        <v>213</v>
      </c>
      <c r="B159" s="51"/>
      <c r="C159" s="51"/>
      <c r="D159" s="51"/>
    </row>
  </sheetData>
  <sheetProtection/>
  <mergeCells count="3">
    <mergeCell ref="A1:G1"/>
    <mergeCell ref="A159:D159"/>
    <mergeCell ref="A157:D157"/>
  </mergeCells>
  <printOptions/>
  <pageMargins left="0.7874015748031497" right="0.5905511811023623" top="0.7874015748031497" bottom="0.7874015748031497" header="0" footer="0"/>
  <pageSetup horizontalDpi="300" verticalDpi="300" orientation="portrait" paperSize="9" r:id="rId1"/>
  <headerFooter>
    <oddHeader>&amp;RZałacznik nr 1 do Uchwały Rady Gminy Piecki nr .................... 
z dnia ...............................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Dochody_szczegoly</dc:title>
  <dc:subject/>
  <dc:creator>FastReport.NET</dc:creator>
  <cp:keywords/>
  <dc:description/>
  <cp:lastModifiedBy>Agata Naumowicz</cp:lastModifiedBy>
  <cp:lastPrinted>2021-11-12T10:26:47Z</cp:lastPrinted>
  <dcterms:created xsi:type="dcterms:W3CDTF">2009-06-17T07:33:19Z</dcterms:created>
  <dcterms:modified xsi:type="dcterms:W3CDTF">2021-11-12T10:29:19Z</dcterms:modified>
  <cp:category/>
  <cp:version/>
  <cp:contentType/>
  <cp:contentStatus/>
</cp:coreProperties>
</file>