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ksymow\Downloads\"/>
    </mc:Choice>
  </mc:AlternateContent>
  <xr:revisionPtr revIDLastSave="0" documentId="13_ncr:1_{043C60CF-524A-45F0-A42F-3717DD5F8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ycje 2024" sheetId="1" r:id="rId1"/>
  </sheets>
  <definedNames>
    <definedName name="_xlnm.Print_Area" localSheetId="0">'inwestycje 2024'!$A$1:$L$76</definedName>
  </definedNames>
  <calcPr calcId="191029" concurrentCalc="0"/>
</workbook>
</file>

<file path=xl/calcChain.xml><?xml version="1.0" encoding="utf-8"?>
<calcChain xmlns="http://schemas.openxmlformats.org/spreadsheetml/2006/main">
  <c r="G44" i="1" l="1"/>
  <c r="G33" i="1"/>
  <c r="G39" i="1"/>
  <c r="G45" i="1"/>
  <c r="G38" i="1"/>
  <c r="G37" i="1"/>
  <c r="G30" i="1"/>
  <c r="G50" i="1"/>
  <c r="H72" i="1"/>
  <c r="F72" i="1"/>
  <c r="G68" i="1"/>
  <c r="G58" i="1"/>
  <c r="G70" i="1"/>
  <c r="G57" i="1"/>
  <c r="G67" i="1"/>
  <c r="G56" i="1"/>
  <c r="G29" i="1"/>
  <c r="G66" i="1"/>
  <c r="K72" i="1"/>
  <c r="J72" i="1"/>
  <c r="I72" i="1"/>
  <c r="G71" i="1"/>
  <c r="G65" i="1"/>
  <c r="G64" i="1"/>
  <c r="G55" i="1"/>
  <c r="G54" i="1"/>
  <c r="G53" i="1"/>
  <c r="G63" i="1"/>
  <c r="G52" i="1"/>
  <c r="G51" i="1"/>
  <c r="G62" i="1"/>
  <c r="G61" i="1"/>
  <c r="G60" i="1"/>
  <c r="G49" i="1"/>
  <c r="G48" i="1"/>
  <c r="G69" i="1"/>
  <c r="G59" i="1"/>
  <c r="G47" i="1"/>
  <c r="G46" i="1"/>
  <c r="G43" i="1"/>
  <c r="G42" i="1"/>
  <c r="G41" i="1"/>
  <c r="G40" i="1"/>
  <c r="G36" i="1"/>
  <c r="G35" i="1"/>
  <c r="G34" i="1"/>
  <c r="G32" i="1"/>
  <c r="G31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2" i="1"/>
  <c r="E76" i="1"/>
</calcChain>
</file>

<file path=xl/sharedStrings.xml><?xml version="1.0" encoding="utf-8"?>
<sst xmlns="http://schemas.openxmlformats.org/spreadsheetml/2006/main" count="340" uniqueCount="149">
  <si>
    <t>Lp.</t>
  </si>
  <si>
    <t>Dział</t>
  </si>
  <si>
    <t>Rozdz.</t>
  </si>
  <si>
    <t>§*</t>
  </si>
  <si>
    <t>Nazwa zadania inwestycyjnego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</si>
  <si>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</si>
  <si>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</si>
  <si>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</si>
  <si>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</si>
  <si>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
i pożyczki</t>
  </si>
  <si>
    <t>środki pochodzące
z innych źródeł*</t>
  </si>
  <si>
    <t>środki wymienione
w art. 5 ust. 1 pkt 2 i 3 u.f.p.</t>
  </si>
  <si>
    <t>010</t>
  </si>
  <si>
    <t>600</t>
  </si>
  <si>
    <t>60016</t>
  </si>
  <si>
    <t>754</t>
  </si>
  <si>
    <t>75412</t>
  </si>
  <si>
    <t>900</t>
  </si>
  <si>
    <t>Budowa kanalizacji i przebudowa sieci wodociągowej w miejscowości Nawiady</t>
  </si>
  <si>
    <t>Budowa kanalizacji w m.Stare Kiełbonki</t>
  </si>
  <si>
    <t>90015</t>
  </si>
  <si>
    <t>90095</t>
  </si>
  <si>
    <t>Razem</t>
  </si>
  <si>
    <t>x</t>
  </si>
  <si>
    <r>
      <t>*</t>
    </r>
    <r>
      <rPr>
        <i/>
        <vertAlign val="superscript"/>
        <sz val="10"/>
        <color theme="1"/>
        <rFont val="Arial CE"/>
        <charset val="238"/>
      </rPr>
      <t>)</t>
    </r>
    <r>
      <rPr>
        <i/>
        <sz val="10"/>
        <color theme="1"/>
        <rFont val="Arial CE"/>
        <charset val="238"/>
      </rPr>
      <t xml:space="preserve"> - kol. 4 do wykorzystania fakultatywnego</t>
    </r>
  </si>
  <si>
    <t>**) - dla inwestycji wykazanych w kol. 6 nie należy wypełniać kol. 7, 8, 9, 10 i 11</t>
  </si>
  <si>
    <t>Razem wydatki inwestycyjne</t>
  </si>
  <si>
    <t>01043</t>
  </si>
  <si>
    <t>01044</t>
  </si>
  <si>
    <t xml:space="preserve">Budowa sieci wodociągowej  do stanicy w m. Bieńki </t>
  </si>
  <si>
    <t>Przebudowa i rozbudowa budynku OSP w Starych Kiełbonkach</t>
  </si>
  <si>
    <t>Przebudowa i rozbudowa drogi w Rutkowie wraz z budową sieci wodociagowej , kanalizacji deszczowej i oświetlenia</t>
  </si>
  <si>
    <t>Budowa sieci kanalizacji sanitarnej na terenach zabudowy jednorodzinnej przy ul. Polnej w Pieckach</t>
  </si>
  <si>
    <t>Planowane wydatki inwestycyjne wieloletnie przewidziane do realizacji w 2024 r.</t>
  </si>
  <si>
    <t>rok budżetowy 2024 (8+9+10+11)</t>
  </si>
  <si>
    <t>Budowa kanalizacji sanitarnej  i rozbudowa sieci wodociągowej w  m. Mojtyny – projekt</t>
  </si>
  <si>
    <t>Budowa kanalizacji sanitarnej                    m. Cierzpięty – projekt</t>
  </si>
  <si>
    <t>Budowa kanalizacji sanitarnej  w                m.  Machary – projekt</t>
  </si>
  <si>
    <t>Budowa kanalizacji sanitarnej  i rozbudowa sieci wodociągowej w  m.  Dobry Lasek – projekt</t>
  </si>
  <si>
    <t>Przebudowa ul. Łąkowej w m. Piecki - projekt</t>
  </si>
  <si>
    <t>60095</t>
  </si>
  <si>
    <t>6050</t>
  </si>
  <si>
    <t>Budowa  garażu na samochód OSP w m. Machary</t>
  </si>
  <si>
    <t>Przebudowa i rozbudowa oświetlenia  ulicznego</t>
  </si>
  <si>
    <t>Projekty, opinie, ekspertyzy</t>
  </si>
  <si>
    <t>Rozbudowa Muzeum Regionalnego - projekt</t>
  </si>
  <si>
    <t>Wydatki inwestycyjne przewidziane do realizacji w 2024 roku</t>
  </si>
  <si>
    <t>Budowa sieci wodociągowej - kolonia Goleń (bud. Nr: 1,2,3,4) + kolonia Machary  (bud. Nr. 63,64)</t>
  </si>
  <si>
    <t>Przebudowa drogi wewnętrznej w miejscowości Piecki</t>
  </si>
  <si>
    <t>Przebudowa i rozbudowa części                   ul. Polnej</t>
  </si>
  <si>
    <t xml:space="preserve">Przebudowa zjazdu z drogi krajowej nr 59 w km 52+492 str. lewa na działkę nr 767/1 oraz zatoki autobusowej  w  miejscowości Piecki,  </t>
  </si>
  <si>
    <t>710</t>
  </si>
  <si>
    <t>71035</t>
  </si>
  <si>
    <t>Budowa ogrodzenia cmentarza komunalnego w Nawiadach</t>
  </si>
  <si>
    <t>700</t>
  </si>
  <si>
    <t>70007</t>
  </si>
  <si>
    <t>Termomodernizacja budynków mieszkalnych komunalnych (1-Maja, Machary 56)</t>
  </si>
  <si>
    <t>Remont dachu ul.Szewska 18 w Pieckach</t>
  </si>
  <si>
    <t>60020</t>
  </si>
  <si>
    <t>Budowa oświetlenia ulicznego - przy torze rowerowym</t>
  </si>
  <si>
    <t>Budowa sieci wodociagowej do m. Ławny Lasek  - projekt</t>
  </si>
  <si>
    <t xml:space="preserve">Budowa sieci kanalizacji sanitarnej do terenów objętych planem miejscowym w m. Dobry Lasek  </t>
  </si>
  <si>
    <t>UG  - Polski Ład 747.791,69</t>
  </si>
  <si>
    <t>UG  - Polski Ład 669.005,84</t>
  </si>
  <si>
    <t>6050  6370</t>
  </si>
  <si>
    <t>UG</t>
  </si>
  <si>
    <t>UG  - Polski Ład 1.449.104,94</t>
  </si>
  <si>
    <t>UG  - Polski Ład 1.436.400,00</t>
  </si>
  <si>
    <t>UG  - Polski Ład 3.071.310,00</t>
  </si>
  <si>
    <t>UG  - Polski Ład 488.003,90</t>
  </si>
  <si>
    <t>UG Polski Ład  6.909.000,00</t>
  </si>
  <si>
    <t>UG - PROW 1.346.246,00</t>
  </si>
  <si>
    <t>6058 6059</t>
  </si>
  <si>
    <t xml:space="preserve">Przebudowa  odcinków  dróg  wewnętrznych  o nawierzchni gruntowej,  położonych  na działkach:  nr 112, nr 94, nr 91  i nr 83/1, obręb  Krutyń, gm. Piecki
</t>
  </si>
  <si>
    <t>Przebudowa dróg i chodników na osiedlu Lawendowym w Pieckach   - parking przed bud. Nr 3</t>
  </si>
  <si>
    <t>Przebudowa drogi  gminnej połozonej  na działce nr 43 w m. Krutynski Piecek - projekt</t>
  </si>
  <si>
    <t>UG - POZ Polski Ład  552.387,21</t>
  </si>
  <si>
    <t>801</t>
  </si>
  <si>
    <t>80101</t>
  </si>
  <si>
    <t>Modernizacja Szkoły Podstawowej im.Karola Wojtyły w Pieckach</t>
  </si>
  <si>
    <t>UG -  Polski Ład  2.000.000,00</t>
  </si>
  <si>
    <t>Wymiana stolarki okiennej i drzwiowej oraz malowanie elewacji budynku zabytkowej szkoły w msc. Nawiady</t>
  </si>
  <si>
    <t>UG - POZ Polski Ład  289.471,88</t>
  </si>
  <si>
    <t xml:space="preserve">Odwodnienie drogi gminnej działaka nr 243 w .m. Babięta </t>
  </si>
  <si>
    <t>Odwodnienie drogi w m.Krzywy Róg</t>
  </si>
  <si>
    <t>921</t>
  </si>
  <si>
    <t>92118</t>
  </si>
  <si>
    <t>Budowa wiat przystankowych i peronów na terenie gminy (Brejdyny, Dobry Lasek, Stare Kiełbonki)</t>
  </si>
  <si>
    <t>Budowa sieci kanalizacji deszczowej na działkach nr ewid. 205/10, 643/37  w Pieckach</t>
  </si>
  <si>
    <t>6050   6580</t>
  </si>
  <si>
    <t>Oświetlenie uliczne w m.Krawno</t>
  </si>
  <si>
    <t>FS Babięta</t>
  </si>
  <si>
    <t>Oświetlenie uliczne w sołectwie Brejdyny</t>
  </si>
  <si>
    <t>FS Brejdyny</t>
  </si>
  <si>
    <t>Zagospodarowanie terenu plaży wiejskiej w m.Cierzpięty</t>
  </si>
  <si>
    <t>FS Cierzpięty</t>
  </si>
  <si>
    <t>Zagospodarowanie terenu plaży wiejskiej w Dłużcu</t>
  </si>
  <si>
    <t>FS Dłużec</t>
  </si>
  <si>
    <t>Zagospodarowanie terenu placu zabaw w m.Dobry Lasek</t>
  </si>
  <si>
    <t>FS Dobry Lasek</t>
  </si>
  <si>
    <t>Oświetlenie uliczne w sołectwie Gant</t>
  </si>
  <si>
    <t>FS Gant</t>
  </si>
  <si>
    <t>Oświetlenie uliczne w sołectwie Goleń</t>
  </si>
  <si>
    <t>FS Goleń</t>
  </si>
  <si>
    <t>Budowa placu zabaw w sołectwie Jakubowo</t>
  </si>
  <si>
    <t>FS Jakubowo</t>
  </si>
  <si>
    <t>Oświetlenie uliczne w sołectwie Krutyń</t>
  </si>
  <si>
    <t>FS Krutyń</t>
  </si>
  <si>
    <t>Oświetlenie uliczne w sołectwie Krutyński Piecek</t>
  </si>
  <si>
    <t>FS Krutyński Piecek</t>
  </si>
  <si>
    <t xml:space="preserve">Oświetlenie uliczne w sołectwie Lipowo </t>
  </si>
  <si>
    <t>FS Lipowo</t>
  </si>
  <si>
    <t>Zagospodarowanie terenu przy altanowiacie w Lipowie</t>
  </si>
  <si>
    <t>Zagospodarowanie terenu działki sołeckiej przy kąpielisku w m. Mojtyny</t>
  </si>
  <si>
    <t>FS Mojtyny</t>
  </si>
  <si>
    <t>926</t>
  </si>
  <si>
    <t>92601</t>
  </si>
  <si>
    <t>Zagospodarowanie boiska w m.Nawiady</t>
  </si>
  <si>
    <t>FS Nawiady</t>
  </si>
  <si>
    <t>Budowa pomostu pływjącego w sołectwie Nowe Kiełbonki</t>
  </si>
  <si>
    <t>FS Nowe Kiełbonki</t>
  </si>
  <si>
    <t>Projekt przebudowy drogi w sołectwie Piecki</t>
  </si>
  <si>
    <t>FS Piecki</t>
  </si>
  <si>
    <t>Oświetlenie uliczne w sołectwie Piecki</t>
  </si>
  <si>
    <t>Zakup i montaż ławek przy ścieżce rowerowej w sołectwie Piecki</t>
  </si>
  <si>
    <t>Oświetlenie uliczne w sołectwie  Prusinowo</t>
  </si>
  <si>
    <t>FS Prusinowo</t>
  </si>
  <si>
    <t>Zagospodarowanie boiska w m. Stare Kiełbonki</t>
  </si>
  <si>
    <t>FS Stare Kiełbonki</t>
  </si>
  <si>
    <t>Oświetlenie uliczne w sołectwie Szklarnia</t>
  </si>
  <si>
    <t>FS Szklarnia</t>
  </si>
  <si>
    <t>Zagospodarowanie terenu pod place zabaw w m.Szklarnia i Krzywy Róg</t>
  </si>
  <si>
    <t>Oświetlenie uliczne w m. Nowy Most</t>
  </si>
  <si>
    <t>FS Bobrówko</t>
  </si>
  <si>
    <t>Remont i modernizacja mostów i przepustów na terenie gminy Piecki</t>
  </si>
  <si>
    <t>Koncepcja budowy cmentarza komunalnego</t>
  </si>
  <si>
    <t>Budowa ogrodzenia cmentarza komunalnego w m.Zgon</t>
  </si>
  <si>
    <t>90002</t>
  </si>
  <si>
    <t>6060</t>
  </si>
  <si>
    <t>Zakup kontenerów do PSZOK-u</t>
  </si>
  <si>
    <t>Cyberbezpieczny samorząd</t>
  </si>
  <si>
    <t>UG - FERC 600.000,00</t>
  </si>
  <si>
    <t>Zakup nieruchomości</t>
  </si>
  <si>
    <t>70005</t>
  </si>
  <si>
    <t>852</t>
  </si>
  <si>
    <t>85203</t>
  </si>
  <si>
    <t>Zakup samochodu do Środowiskowego Domu Samopomocy w Pieckach</t>
  </si>
  <si>
    <t>ŚDS - PFRON 135.000,00</t>
  </si>
  <si>
    <t>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</si>
</sst>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    &quot;;#,##0&quot;      &quot;;&quot;-      &quot;;&quot; &quot;@&quot; &quot;"/>
    <numFmt numFmtId="165" formatCode="#,##0.00&quot; zł &quot;;#,##0.00&quot; zł &quot;;&quot;-&quot;#&quot; zł &quot;;&quot; &quot;@&quot; &quot;"/>
  </numFmts>
  <fonts count="35">
    <font>
      <sz val="11"/>
      <color theme="1"/>
      <name val="Arial CE"/>
      <charset val="238"/>
    </font>
    <font>
      <sz val="11"/>
      <color theme="1"/>
      <name val="Arial CE"/>
      <charset val="238"/>
    </font>
    <font>
      <b/>
      <sz val="10"/>
      <color rgb="FF000000"/>
      <name val="Arial CE"/>
      <charset val="238"/>
    </font>
    <font>
      <sz val="10"/>
      <color rgb="FFFFFFFF"/>
      <name val="Arial CE"/>
      <charset val="238"/>
    </font>
    <font>
      <sz val="10"/>
      <color rgb="FFCC0000"/>
      <name val="Arial CE"/>
      <charset val="238"/>
    </font>
    <font>
      <b/>
      <sz val="10"/>
      <color rgb="FFFFFFFF"/>
      <name val="Arial CE"/>
      <charset val="238"/>
    </font>
    <font>
      <i/>
      <sz val="10"/>
      <color rgb="FF808080"/>
      <name val="Arial CE"/>
      <charset val="238"/>
    </font>
    <font>
      <sz val="10"/>
      <color rgb="FF006600"/>
      <name val="Arial CE"/>
      <charset val="238"/>
    </font>
    <font>
      <b/>
      <sz val="24"/>
      <color rgb="FF000000"/>
      <name val="Arial CE"/>
      <charset val="238"/>
    </font>
    <font>
      <sz val="18"/>
      <color rgb="FF000000"/>
      <name val="Arial CE"/>
      <charset val="238"/>
    </font>
    <font>
      <sz val="12"/>
      <color rgb="FF000000"/>
      <name val="Arial CE"/>
      <charset val="238"/>
    </font>
    <font>
      <u/>
      <sz val="10"/>
      <color rgb="FF0000EE"/>
      <name val="Arial CE"/>
      <charset val="238"/>
    </font>
    <font>
      <sz val="10"/>
      <color rgb="FF996600"/>
      <name val="Arial CE"/>
      <charset val="238"/>
    </font>
    <font>
      <sz val="10"/>
      <color rgb="FF333333"/>
      <name val="Arial CE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0"/>
      <color theme="1"/>
      <name val="Arial CE1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 CE"/>
      <charset val="238"/>
    </font>
    <font>
      <i/>
      <sz val="10"/>
      <color theme="1"/>
      <name val="Arial CE"/>
      <charset val="238"/>
    </font>
    <font>
      <i/>
      <vertAlign val="superscript"/>
      <sz val="10"/>
      <color theme="1"/>
      <name val="Arial CE"/>
      <charset val="238"/>
    </font>
    <font>
      <b/>
      <u/>
      <sz val="10"/>
      <color rgb="FFFF0000"/>
      <name val="Arial CE"/>
      <charset val="238"/>
    </font>
    <font>
      <b/>
      <sz val="10"/>
      <color theme="1"/>
      <name val="Arial CE1"/>
      <charset val="238"/>
    </font>
    <font>
      <i/>
      <sz val="10"/>
      <color rgb="FFFF0000"/>
      <name val="Arial CE"/>
      <charset val="238"/>
    </font>
    <font>
      <b/>
      <sz val="16"/>
      <color theme="1"/>
      <name val="Arial CE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3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4" fontId="16" fillId="7" borderId="2" xfId="0" applyNumberFormat="1" applyFont="1" applyFill="1" applyBorder="1" applyAlignment="1">
      <alignment horizontal="right" vertical="center"/>
    </xf>
    <xf numFmtId="0" fontId="16" fillId="7" borderId="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49" fontId="15" fillId="0" borderId="0" xfId="0" applyNumberFormat="1" applyFont="1" applyAlignment="1">
      <alignment vertical="center"/>
    </xf>
    <xf numFmtId="49" fontId="20" fillId="0" borderId="2" xfId="0" applyNumberFormat="1" applyFont="1" applyBorder="1" applyAlignment="1">
      <alignment horizontal="left" vertical="center" wrapText="1"/>
    </xf>
    <xf numFmtId="4" fontId="31" fillId="0" borderId="2" xfId="0" applyNumberFormat="1" applyFont="1" applyBorder="1" applyAlignment="1">
      <alignment horizontal="right" vertical="center" wrapText="1"/>
    </xf>
    <xf numFmtId="4" fontId="31" fillId="0" borderId="2" xfId="0" applyNumberFormat="1" applyFont="1" applyBorder="1" applyAlignment="1">
      <alignment vertical="center" wrapText="1"/>
    </xf>
    <xf numFmtId="4" fontId="31" fillId="0" borderId="2" xfId="0" applyNumberFormat="1" applyFont="1" applyBorder="1" applyAlignment="1">
      <alignment vertical="center"/>
    </xf>
    <xf numFmtId="4" fontId="31" fillId="0" borderId="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 wrapText="1"/>
    </xf>
    <xf numFmtId="4" fontId="32" fillId="0" borderId="2" xfId="0" applyNumberFormat="1" applyFont="1" applyBorder="1" applyAlignment="1">
      <alignment vertical="center" wrapText="1"/>
    </xf>
    <xf numFmtId="4" fontId="32" fillId="0" borderId="2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2" fillId="10" borderId="2" xfId="0" applyFont="1" applyFill="1" applyBorder="1" applyAlignment="1">
      <alignment vertical="center" wrapText="1"/>
    </xf>
    <xf numFmtId="4" fontId="33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right" vertical="center"/>
    </xf>
    <xf numFmtId="4" fontId="34" fillId="0" borderId="2" xfId="0" applyNumberFormat="1" applyFont="1" applyBorder="1" applyAlignment="1">
      <alignment horizontal="right" vertical="center" wrapText="1"/>
    </xf>
    <xf numFmtId="4" fontId="34" fillId="0" borderId="2" xfId="0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rmalny 2" xfId="18" xr:uid="{00000000-0005-0000-0000-00000E000000}"/>
    <cellStyle name="Note" xfId="14" xr:uid="{00000000-0005-0000-0000-00000F000000}"/>
    <cellStyle name="Status" xfId="15" xr:uid="{00000000-0005-0000-0000-000010000000}"/>
    <cellStyle name="Text" xfId="16" xr:uid="{00000000-0005-0000-0000-000011000000}"/>
    <cellStyle name="Warning" xfId="17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106"/>
  <sheetViews>
    <sheetView tabSelected="1" zoomScale="110" zoomScaleNormal="110" workbookViewId="0">
      <pane ySplit="7" topLeftCell="A29" activePane="bottomLeft" state="frozen"/>
      <selection pane="bottomLeft" activeCell="S61" sqref="S61"/>
    </sheetView>
  </sheetViews>
  <sheetFormatPr defaultRowHeight="12.75" customHeight="1"/>
  <cols>
    <col min="1" max="1" width="3.5" style="1" customWidth="1"/>
    <col min="2" max="2" width="4.875" style="1" customWidth="1"/>
    <col min="3" max="3" width="6.125" style="1" customWidth="1"/>
    <col min="4" max="4" width="4.375" style="1" customWidth="1"/>
    <col min="5" max="5" width="23.25" style="1" customWidth="1"/>
    <col min="6" max="6" width="14.625" style="1" customWidth="1"/>
    <col min="7" max="7" width="13.375" style="1" customWidth="1"/>
    <col min="8" max="8" width="13.875" style="1" customWidth="1"/>
    <col min="9" max="9" width="12.25" style="1" customWidth="1"/>
    <col min="10" max="10" width="12.5" style="1" customWidth="1"/>
    <col min="11" max="11" width="13.25" style="1" customWidth="1"/>
    <col min="12" max="12" width="9" style="1" customWidth="1"/>
    <col min="13" max="13" width="17" style="2" hidden="1" customWidth="1"/>
    <col min="14" max="14" width="8.875" style="1" hidden="1" customWidth="1"/>
    <col min="15" max="223" width="8.5" style="1" customWidth="1"/>
    <col min="224" max="990" width="8.5" customWidth="1"/>
  </cols>
  <sheetData>
    <row r="1" spans="1:223" s="24" customFormat="1" ht="21.75" customHeight="1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</row>
    <row r="3" spans="1:223" s="3" customFormat="1" ht="17.25" customHeight="1">
      <c r="A3" s="48" t="s">
        <v>0</v>
      </c>
      <c r="B3" s="48" t="s">
        <v>1</v>
      </c>
      <c r="C3" s="48" t="s">
        <v>2</v>
      </c>
      <c r="D3" s="48" t="s">
        <v>3</v>
      </c>
      <c r="E3" s="44" t="s">
        <v>4</v>
      </c>
      <c r="F3" s="44" t="s">
        <v>33</v>
      </c>
      <c r="G3" s="44" t="s">
        <v>5</v>
      </c>
      <c r="H3" s="44"/>
      <c r="I3" s="44"/>
      <c r="J3" s="44"/>
      <c r="K3" s="44"/>
      <c r="L3" s="46" t="s">
        <v>6</v>
      </c>
      <c r="M3" s="2"/>
    </row>
    <row r="4" spans="1:223" s="3" customFormat="1" ht="18" customHeight="1">
      <c r="A4" s="48"/>
      <c r="B4" s="48"/>
      <c r="C4" s="48"/>
      <c r="D4" s="48"/>
      <c r="E4" s="44"/>
      <c r="F4" s="44"/>
      <c r="G4" s="44" t="s">
        <v>34</v>
      </c>
      <c r="H4" s="44" t="s">
        <v>7</v>
      </c>
      <c r="I4" s="44"/>
      <c r="J4" s="44"/>
      <c r="K4" s="44"/>
      <c r="L4" s="46"/>
      <c r="M4" s="2"/>
    </row>
    <row r="5" spans="1:223" s="3" customFormat="1" ht="29.25" customHeight="1">
      <c r="A5" s="48"/>
      <c r="B5" s="48"/>
      <c r="C5" s="48"/>
      <c r="D5" s="48"/>
      <c r="E5" s="44"/>
      <c r="F5" s="44"/>
      <c r="G5" s="44"/>
      <c r="H5" s="44" t="s">
        <v>8</v>
      </c>
      <c r="I5" s="44" t="s">
        <v>9</v>
      </c>
      <c r="J5" s="44" t="s">
        <v>10</v>
      </c>
      <c r="K5" s="44" t="s">
        <v>11</v>
      </c>
      <c r="L5" s="46"/>
      <c r="M5" s="2"/>
    </row>
    <row r="6" spans="1:223" s="3" customFormat="1" ht="18" customHeight="1">
      <c r="A6" s="48"/>
      <c r="B6" s="48"/>
      <c r="C6" s="48"/>
      <c r="D6" s="48"/>
      <c r="E6" s="44"/>
      <c r="F6" s="44"/>
      <c r="G6" s="44"/>
      <c r="H6" s="44"/>
      <c r="I6" s="44"/>
      <c r="J6" s="44"/>
      <c r="K6" s="44"/>
      <c r="L6" s="46"/>
      <c r="M6" s="2"/>
    </row>
    <row r="7" spans="1:223" ht="12.7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223" ht="45" customHeight="1">
      <c r="A8" s="5">
        <v>1</v>
      </c>
      <c r="B8" s="6" t="s">
        <v>12</v>
      </c>
      <c r="C8" s="6" t="s">
        <v>27</v>
      </c>
      <c r="D8" s="35" t="s">
        <v>64</v>
      </c>
      <c r="E8" s="8" t="s">
        <v>47</v>
      </c>
      <c r="F8" s="27"/>
      <c r="G8" s="27">
        <f>H8+I8+J8+K8</f>
        <v>842249.59</v>
      </c>
      <c r="H8" s="28">
        <v>94457.9</v>
      </c>
      <c r="I8" s="29"/>
      <c r="J8" s="28">
        <v>747791.69</v>
      </c>
      <c r="K8" s="29"/>
      <c r="L8" s="9" t="s">
        <v>62</v>
      </c>
    </row>
    <row r="9" spans="1:223" ht="39.75" customHeight="1">
      <c r="A9" s="5">
        <v>2</v>
      </c>
      <c r="B9" s="6" t="s">
        <v>12</v>
      </c>
      <c r="C9" s="6" t="s">
        <v>27</v>
      </c>
      <c r="D9" s="35" t="s">
        <v>64</v>
      </c>
      <c r="E9" s="8" t="s">
        <v>29</v>
      </c>
      <c r="F9" s="30"/>
      <c r="G9" s="27">
        <f t="shared" ref="G9:G70" si="0">H9+I9+J9+K9</f>
        <v>753511.84</v>
      </c>
      <c r="H9" s="29">
        <v>84506</v>
      </c>
      <c r="I9" s="31"/>
      <c r="J9" s="28">
        <v>669005.84</v>
      </c>
      <c r="K9" s="29"/>
      <c r="L9" s="9" t="s">
        <v>63</v>
      </c>
      <c r="N9" s="2"/>
    </row>
    <row r="10" spans="1:223" ht="46.5" customHeight="1">
      <c r="A10" s="5">
        <v>3</v>
      </c>
      <c r="B10" s="6" t="s">
        <v>12</v>
      </c>
      <c r="C10" s="6" t="s">
        <v>27</v>
      </c>
      <c r="D10" s="7" t="s">
        <v>41</v>
      </c>
      <c r="E10" s="37" t="s">
        <v>60</v>
      </c>
      <c r="F10" s="30">
        <v>10000</v>
      </c>
      <c r="G10" s="27">
        <f t="shared" si="0"/>
        <v>0</v>
      </c>
      <c r="H10" s="29"/>
      <c r="I10" s="31"/>
      <c r="J10" s="28"/>
      <c r="K10" s="29"/>
      <c r="L10" s="9" t="s">
        <v>65</v>
      </c>
      <c r="N10" s="2"/>
    </row>
    <row r="11" spans="1:223" ht="47.25" customHeight="1">
      <c r="A11" s="5">
        <v>4</v>
      </c>
      <c r="B11" s="6" t="s">
        <v>12</v>
      </c>
      <c r="C11" s="6" t="s">
        <v>28</v>
      </c>
      <c r="D11" s="35" t="s">
        <v>64</v>
      </c>
      <c r="E11" s="8" t="s">
        <v>32</v>
      </c>
      <c r="F11" s="30"/>
      <c r="G11" s="27">
        <f t="shared" si="0"/>
        <v>1632149.77</v>
      </c>
      <c r="H11" s="29">
        <v>183044.83</v>
      </c>
      <c r="I11" s="31"/>
      <c r="J11" s="28">
        <v>1449104.94</v>
      </c>
      <c r="K11" s="29"/>
      <c r="L11" s="9" t="s">
        <v>66</v>
      </c>
      <c r="N11" s="25"/>
    </row>
    <row r="12" spans="1:223" ht="47.25" customHeight="1">
      <c r="A12" s="5">
        <v>5</v>
      </c>
      <c r="B12" s="6" t="s">
        <v>12</v>
      </c>
      <c r="C12" s="6" t="s">
        <v>28</v>
      </c>
      <c r="D12" s="35" t="s">
        <v>64</v>
      </c>
      <c r="E12" s="8" t="s">
        <v>61</v>
      </c>
      <c r="F12" s="30"/>
      <c r="G12" s="27">
        <f t="shared" si="0"/>
        <v>1587600</v>
      </c>
      <c r="H12" s="29">
        <v>151200</v>
      </c>
      <c r="I12" s="31"/>
      <c r="J12" s="28">
        <v>1436400</v>
      </c>
      <c r="K12" s="29"/>
      <c r="L12" s="9" t="s">
        <v>67</v>
      </c>
      <c r="N12" s="25"/>
    </row>
    <row r="13" spans="1:223" ht="49.5" customHeight="1">
      <c r="A13" s="5">
        <v>6</v>
      </c>
      <c r="B13" s="6" t="s">
        <v>12</v>
      </c>
      <c r="C13" s="6" t="s">
        <v>28</v>
      </c>
      <c r="D13" s="7" t="s">
        <v>41</v>
      </c>
      <c r="E13" s="8" t="s">
        <v>18</v>
      </c>
      <c r="F13" s="30"/>
      <c r="G13" s="27">
        <f t="shared" si="0"/>
        <v>3389576.93</v>
      </c>
      <c r="H13" s="29">
        <v>318266.93</v>
      </c>
      <c r="I13" s="31"/>
      <c r="J13" s="28">
        <v>3071310</v>
      </c>
      <c r="K13" s="29"/>
      <c r="L13" s="9" t="s">
        <v>68</v>
      </c>
      <c r="N13" s="2"/>
    </row>
    <row r="14" spans="1:223" ht="30" customHeight="1">
      <c r="A14" s="5">
        <v>7</v>
      </c>
      <c r="B14" s="6" t="s">
        <v>12</v>
      </c>
      <c r="C14" s="6" t="s">
        <v>28</v>
      </c>
      <c r="D14" s="7" t="s">
        <v>41</v>
      </c>
      <c r="E14" s="12" t="s">
        <v>19</v>
      </c>
      <c r="F14" s="30"/>
      <c r="G14" s="27">
        <f t="shared" si="0"/>
        <v>70000</v>
      </c>
      <c r="H14" s="29">
        <v>70000</v>
      </c>
      <c r="I14" s="31"/>
      <c r="J14" s="28"/>
      <c r="K14" s="29"/>
      <c r="L14" s="9" t="s">
        <v>65</v>
      </c>
      <c r="N14" s="2"/>
    </row>
    <row r="15" spans="1:223" ht="42.75" customHeight="1">
      <c r="A15" s="5">
        <v>8</v>
      </c>
      <c r="B15" s="6" t="s">
        <v>12</v>
      </c>
      <c r="C15" s="6" t="s">
        <v>28</v>
      </c>
      <c r="D15" s="7" t="s">
        <v>41</v>
      </c>
      <c r="E15" s="12" t="s">
        <v>35</v>
      </c>
      <c r="F15" s="30"/>
      <c r="G15" s="27">
        <f t="shared" si="0"/>
        <v>94279.5</v>
      </c>
      <c r="H15" s="29">
        <v>94279.5</v>
      </c>
      <c r="I15" s="31"/>
      <c r="J15" s="28"/>
      <c r="K15" s="29"/>
      <c r="L15" s="9" t="s">
        <v>65</v>
      </c>
      <c r="N15" s="2"/>
    </row>
    <row r="16" spans="1:223" ht="31.5" customHeight="1">
      <c r="A16" s="5">
        <v>9</v>
      </c>
      <c r="B16" s="6" t="s">
        <v>12</v>
      </c>
      <c r="C16" s="6" t="s">
        <v>28</v>
      </c>
      <c r="D16" s="7" t="s">
        <v>41</v>
      </c>
      <c r="E16" s="12" t="s">
        <v>36</v>
      </c>
      <c r="F16" s="30"/>
      <c r="G16" s="27">
        <f t="shared" si="0"/>
        <v>104998.5</v>
      </c>
      <c r="H16" s="29">
        <v>104998.5</v>
      </c>
      <c r="I16" s="31"/>
      <c r="J16" s="28"/>
      <c r="K16" s="29"/>
      <c r="L16" s="9" t="s">
        <v>65</v>
      </c>
      <c r="N16" s="2"/>
    </row>
    <row r="17" spans="1:14" ht="35.25" customHeight="1">
      <c r="A17" s="5">
        <v>10</v>
      </c>
      <c r="B17" s="6" t="s">
        <v>12</v>
      </c>
      <c r="C17" s="6" t="s">
        <v>28</v>
      </c>
      <c r="D17" s="7" t="s">
        <v>41</v>
      </c>
      <c r="E17" s="12" t="s">
        <v>37</v>
      </c>
      <c r="F17" s="30"/>
      <c r="G17" s="27">
        <f t="shared" si="0"/>
        <v>60700.5</v>
      </c>
      <c r="H17" s="29">
        <v>60700.5</v>
      </c>
      <c r="I17" s="31"/>
      <c r="J17" s="28"/>
      <c r="K17" s="29"/>
      <c r="L17" s="9" t="s">
        <v>65</v>
      </c>
      <c r="N17" s="2"/>
    </row>
    <row r="18" spans="1:14" ht="39" customHeight="1">
      <c r="A18" s="5">
        <v>11</v>
      </c>
      <c r="B18" s="6" t="s">
        <v>12</v>
      </c>
      <c r="C18" s="6" t="s">
        <v>28</v>
      </c>
      <c r="D18" s="7" t="s">
        <v>41</v>
      </c>
      <c r="E18" s="12" t="s">
        <v>38</v>
      </c>
      <c r="F18" s="30"/>
      <c r="G18" s="27">
        <f t="shared" si="0"/>
        <v>45202.5</v>
      </c>
      <c r="H18" s="29">
        <v>45202.5</v>
      </c>
      <c r="I18" s="31"/>
      <c r="J18" s="28"/>
      <c r="K18" s="29"/>
      <c r="L18" s="9" t="s">
        <v>65</v>
      </c>
      <c r="N18" s="2"/>
    </row>
    <row r="19" spans="1:14" ht="49.5" customHeight="1">
      <c r="A19" s="5">
        <v>12</v>
      </c>
      <c r="B19" s="6" t="s">
        <v>13</v>
      </c>
      <c r="C19" s="6" t="s">
        <v>14</v>
      </c>
      <c r="D19" s="35" t="s">
        <v>64</v>
      </c>
      <c r="E19" s="8" t="s">
        <v>31</v>
      </c>
      <c r="F19" s="27"/>
      <c r="G19" s="27">
        <f t="shared" si="0"/>
        <v>752892.65</v>
      </c>
      <c r="H19" s="28">
        <v>264888.75</v>
      </c>
      <c r="I19" s="29"/>
      <c r="J19" s="28">
        <v>488003.9</v>
      </c>
      <c r="K19" s="29"/>
      <c r="L19" s="9" t="s">
        <v>69</v>
      </c>
      <c r="N19" s="25"/>
    </row>
    <row r="20" spans="1:14" ht="38.25" customHeight="1">
      <c r="A20" s="5">
        <v>13</v>
      </c>
      <c r="B20" s="6" t="s">
        <v>13</v>
      </c>
      <c r="C20" s="6" t="s">
        <v>14</v>
      </c>
      <c r="D20" s="7" t="s">
        <v>41</v>
      </c>
      <c r="E20" s="12" t="s">
        <v>49</v>
      </c>
      <c r="F20" s="30">
        <v>194500</v>
      </c>
      <c r="G20" s="27">
        <f t="shared" si="0"/>
        <v>0</v>
      </c>
      <c r="H20" s="29">
        <v>0</v>
      </c>
      <c r="I20" s="31"/>
      <c r="J20" s="28"/>
      <c r="K20" s="29"/>
      <c r="L20" s="9" t="s">
        <v>70</v>
      </c>
      <c r="N20" s="2"/>
    </row>
    <row r="21" spans="1:14" ht="29.25" customHeight="1">
      <c r="A21" s="5">
        <v>14</v>
      </c>
      <c r="B21" s="6" t="s">
        <v>13</v>
      </c>
      <c r="C21" s="6" t="s">
        <v>14</v>
      </c>
      <c r="D21" s="35" t="s">
        <v>72</v>
      </c>
      <c r="E21" s="12" t="s">
        <v>48</v>
      </c>
      <c r="F21" s="30"/>
      <c r="G21" s="27">
        <f t="shared" si="0"/>
        <v>2312782.9300000002</v>
      </c>
      <c r="H21" s="29">
        <v>966536.93</v>
      </c>
      <c r="I21" s="31"/>
      <c r="J21" s="28"/>
      <c r="K21" s="29">
        <v>1346246</v>
      </c>
      <c r="L21" s="9" t="s">
        <v>71</v>
      </c>
      <c r="N21" s="2"/>
    </row>
    <row r="22" spans="1:14" ht="30.75" customHeight="1">
      <c r="A22" s="5">
        <v>15</v>
      </c>
      <c r="B22" s="6" t="s">
        <v>13</v>
      </c>
      <c r="C22" s="6" t="s">
        <v>14</v>
      </c>
      <c r="D22" s="7" t="s">
        <v>41</v>
      </c>
      <c r="E22" s="12" t="s">
        <v>39</v>
      </c>
      <c r="F22" s="30"/>
      <c r="G22" s="27">
        <f t="shared" si="0"/>
        <v>60000</v>
      </c>
      <c r="H22" s="29">
        <v>60000</v>
      </c>
      <c r="I22" s="31"/>
      <c r="J22" s="28"/>
      <c r="K22" s="29"/>
      <c r="L22" s="9" t="s">
        <v>65</v>
      </c>
      <c r="N22" s="2"/>
    </row>
    <row r="23" spans="1:14" ht="60.75" customHeight="1">
      <c r="A23" s="5">
        <v>16</v>
      </c>
      <c r="B23" s="6" t="s">
        <v>13</v>
      </c>
      <c r="C23" s="6" t="s">
        <v>14</v>
      </c>
      <c r="D23" s="7" t="s">
        <v>41</v>
      </c>
      <c r="E23" s="12" t="s">
        <v>73</v>
      </c>
      <c r="F23" s="28">
        <v>24815.17</v>
      </c>
      <c r="G23" s="27">
        <f t="shared" si="0"/>
        <v>0</v>
      </c>
      <c r="H23" s="29"/>
      <c r="I23" s="31"/>
      <c r="J23" s="28"/>
      <c r="K23" s="29"/>
      <c r="L23" s="9" t="s">
        <v>65</v>
      </c>
      <c r="N23" s="2"/>
    </row>
    <row r="24" spans="1:14" ht="39.75" customHeight="1">
      <c r="A24" s="5">
        <v>17</v>
      </c>
      <c r="B24" s="6" t="s">
        <v>13</v>
      </c>
      <c r="C24" s="6" t="s">
        <v>14</v>
      </c>
      <c r="D24" s="7" t="s">
        <v>41</v>
      </c>
      <c r="E24" s="12" t="s">
        <v>74</v>
      </c>
      <c r="F24" s="28">
        <v>93730.5</v>
      </c>
      <c r="G24" s="27">
        <f t="shared" si="0"/>
        <v>0</v>
      </c>
      <c r="H24" s="29"/>
      <c r="I24" s="31"/>
      <c r="J24" s="28"/>
      <c r="K24" s="29"/>
      <c r="L24" s="9" t="s">
        <v>65</v>
      </c>
      <c r="N24" s="2"/>
    </row>
    <row r="25" spans="1:14" ht="37.5" customHeight="1">
      <c r="A25" s="5">
        <v>18</v>
      </c>
      <c r="B25" s="6" t="s">
        <v>13</v>
      </c>
      <c r="C25" s="6" t="s">
        <v>14</v>
      </c>
      <c r="D25" s="7" t="s">
        <v>41</v>
      </c>
      <c r="E25" s="12" t="s">
        <v>75</v>
      </c>
      <c r="F25" s="30">
        <v>45000</v>
      </c>
      <c r="G25" s="27">
        <f t="shared" si="0"/>
        <v>0</v>
      </c>
      <c r="H25" s="29"/>
      <c r="I25" s="31"/>
      <c r="J25" s="28"/>
      <c r="K25" s="29"/>
      <c r="L25" s="9" t="s">
        <v>65</v>
      </c>
      <c r="N25" s="2"/>
    </row>
    <row r="26" spans="1:14" ht="36.75" customHeight="1">
      <c r="A26" s="5">
        <v>19</v>
      </c>
      <c r="B26" s="10" t="s">
        <v>13</v>
      </c>
      <c r="C26" s="10" t="s">
        <v>14</v>
      </c>
      <c r="D26" s="11" t="s">
        <v>41</v>
      </c>
      <c r="E26" s="12" t="s">
        <v>88</v>
      </c>
      <c r="F26" s="32">
        <v>50000</v>
      </c>
      <c r="G26" s="27">
        <f t="shared" si="0"/>
        <v>0</v>
      </c>
      <c r="H26" s="33"/>
      <c r="I26" s="34"/>
      <c r="J26" s="33"/>
      <c r="K26" s="34"/>
      <c r="L26" s="9" t="s">
        <v>65</v>
      </c>
      <c r="N26" s="2"/>
    </row>
    <row r="27" spans="1:14" ht="35.25" customHeight="1">
      <c r="A27" s="5">
        <v>20</v>
      </c>
      <c r="B27" s="10" t="s">
        <v>13</v>
      </c>
      <c r="C27" s="10" t="s">
        <v>14</v>
      </c>
      <c r="D27" s="11" t="s">
        <v>41</v>
      </c>
      <c r="E27" s="12" t="s">
        <v>83</v>
      </c>
      <c r="F27" s="32">
        <v>150000</v>
      </c>
      <c r="G27" s="27">
        <f t="shared" si="0"/>
        <v>0</v>
      </c>
      <c r="H27" s="33"/>
      <c r="I27" s="34"/>
      <c r="J27" s="33"/>
      <c r="K27" s="34"/>
      <c r="L27" s="9" t="s">
        <v>65</v>
      </c>
      <c r="N27" s="2"/>
    </row>
    <row r="28" spans="1:14" ht="35.25" customHeight="1">
      <c r="A28" s="5">
        <v>21</v>
      </c>
      <c r="B28" s="10" t="s">
        <v>13</v>
      </c>
      <c r="C28" s="10" t="s">
        <v>14</v>
      </c>
      <c r="D28" s="11" t="s">
        <v>41</v>
      </c>
      <c r="E28" s="12" t="s">
        <v>84</v>
      </c>
      <c r="F28" s="32"/>
      <c r="G28" s="27">
        <f t="shared" si="0"/>
        <v>150000</v>
      </c>
      <c r="H28" s="33">
        <v>150000</v>
      </c>
      <c r="I28" s="34"/>
      <c r="J28" s="33"/>
      <c r="K28" s="34"/>
      <c r="L28" s="9" t="s">
        <v>65</v>
      </c>
      <c r="N28" s="2"/>
    </row>
    <row r="29" spans="1:14" ht="30.75" customHeight="1">
      <c r="A29" s="5">
        <v>22</v>
      </c>
      <c r="B29" s="10" t="s">
        <v>13</v>
      </c>
      <c r="C29" s="10" t="s">
        <v>14</v>
      </c>
      <c r="D29" s="11" t="s">
        <v>41</v>
      </c>
      <c r="E29" s="12" t="s">
        <v>121</v>
      </c>
      <c r="F29" s="32"/>
      <c r="G29" s="27">
        <f t="shared" si="0"/>
        <v>15000</v>
      </c>
      <c r="H29" s="33">
        <v>15000</v>
      </c>
      <c r="I29" s="34"/>
      <c r="J29" s="33"/>
      <c r="K29" s="34"/>
      <c r="L29" s="9" t="s">
        <v>122</v>
      </c>
      <c r="N29" s="2"/>
    </row>
    <row r="30" spans="1:14" ht="29.25" customHeight="1">
      <c r="A30" s="5">
        <v>23</v>
      </c>
      <c r="B30" s="10" t="s">
        <v>13</v>
      </c>
      <c r="C30" s="10" t="s">
        <v>14</v>
      </c>
      <c r="D30" s="11" t="s">
        <v>41</v>
      </c>
      <c r="E30" s="12" t="s">
        <v>134</v>
      </c>
      <c r="F30" s="32"/>
      <c r="G30" s="27">
        <f t="shared" si="0"/>
        <v>300000</v>
      </c>
      <c r="H30" s="33">
        <v>300000</v>
      </c>
      <c r="I30" s="34"/>
      <c r="J30" s="33"/>
      <c r="K30" s="34"/>
      <c r="L30" s="9" t="s">
        <v>65</v>
      </c>
      <c r="N30" s="2"/>
    </row>
    <row r="31" spans="1:14" ht="44.25" customHeight="1">
      <c r="A31" s="5">
        <v>24</v>
      </c>
      <c r="B31" s="10" t="s">
        <v>13</v>
      </c>
      <c r="C31" s="10" t="s">
        <v>58</v>
      </c>
      <c r="D31" s="11" t="s">
        <v>41</v>
      </c>
      <c r="E31" s="12" t="s">
        <v>87</v>
      </c>
      <c r="F31" s="32"/>
      <c r="G31" s="27">
        <f t="shared" si="0"/>
        <v>50000</v>
      </c>
      <c r="H31" s="33">
        <v>50000</v>
      </c>
      <c r="I31" s="34"/>
      <c r="J31" s="33"/>
      <c r="K31" s="34"/>
      <c r="L31" s="9" t="s">
        <v>65</v>
      </c>
      <c r="N31" s="2"/>
    </row>
    <row r="32" spans="1:14" ht="63" customHeight="1">
      <c r="A32" s="5">
        <v>25</v>
      </c>
      <c r="B32" s="6" t="s">
        <v>13</v>
      </c>
      <c r="C32" s="6" t="s">
        <v>40</v>
      </c>
      <c r="D32" s="6" t="s">
        <v>41</v>
      </c>
      <c r="E32" s="26" t="s">
        <v>50</v>
      </c>
      <c r="F32" s="30"/>
      <c r="G32" s="27">
        <f t="shared" si="0"/>
        <v>268000</v>
      </c>
      <c r="H32" s="29">
        <v>268000</v>
      </c>
      <c r="I32" s="31"/>
      <c r="J32" s="28"/>
      <c r="K32" s="29"/>
      <c r="L32" s="9" t="s">
        <v>65</v>
      </c>
      <c r="N32" s="2"/>
    </row>
    <row r="33" spans="1:14" ht="23.25" customHeight="1">
      <c r="A33" s="5">
        <v>26</v>
      </c>
      <c r="B33" s="6" t="s">
        <v>54</v>
      </c>
      <c r="C33" s="6" t="s">
        <v>143</v>
      </c>
      <c r="D33" s="7" t="s">
        <v>138</v>
      </c>
      <c r="E33" s="26" t="s">
        <v>142</v>
      </c>
      <c r="F33" s="30"/>
      <c r="G33" s="27">
        <f t="shared" si="0"/>
        <v>410000</v>
      </c>
      <c r="H33" s="29">
        <v>410000</v>
      </c>
      <c r="I33" s="31"/>
      <c r="J33" s="28"/>
      <c r="K33" s="29"/>
      <c r="L33" s="9" t="s">
        <v>65</v>
      </c>
      <c r="N33" s="2"/>
    </row>
    <row r="34" spans="1:14" ht="35.25" customHeight="1">
      <c r="A34" s="5">
        <v>27</v>
      </c>
      <c r="B34" s="6" t="s">
        <v>54</v>
      </c>
      <c r="C34" s="6" t="s">
        <v>55</v>
      </c>
      <c r="D34" s="7" t="s">
        <v>41</v>
      </c>
      <c r="E34" s="12" t="s">
        <v>56</v>
      </c>
      <c r="F34" s="30"/>
      <c r="G34" s="27">
        <f t="shared" si="0"/>
        <v>200000</v>
      </c>
      <c r="H34" s="29">
        <v>200000</v>
      </c>
      <c r="I34" s="31"/>
      <c r="J34" s="28"/>
      <c r="K34" s="29"/>
      <c r="L34" s="9" t="s">
        <v>65</v>
      </c>
      <c r="N34" s="2"/>
    </row>
    <row r="35" spans="1:14" ht="35.25" customHeight="1">
      <c r="A35" s="5">
        <v>28</v>
      </c>
      <c r="B35" s="6" t="s">
        <v>54</v>
      </c>
      <c r="C35" s="6" t="s">
        <v>55</v>
      </c>
      <c r="D35" s="7" t="s">
        <v>41</v>
      </c>
      <c r="E35" s="12" t="s">
        <v>57</v>
      </c>
      <c r="F35" s="30"/>
      <c r="G35" s="27">
        <f t="shared" si="0"/>
        <v>30000</v>
      </c>
      <c r="H35" s="29">
        <v>30000</v>
      </c>
      <c r="I35" s="31"/>
      <c r="J35" s="28"/>
      <c r="K35" s="29"/>
      <c r="L35" s="9" t="s">
        <v>65</v>
      </c>
      <c r="N35" s="2"/>
    </row>
    <row r="36" spans="1:14" ht="36" customHeight="1">
      <c r="A36" s="5">
        <v>29</v>
      </c>
      <c r="B36" s="36" t="s">
        <v>51</v>
      </c>
      <c r="C36" s="36" t="s">
        <v>52</v>
      </c>
      <c r="D36" s="35" t="s">
        <v>89</v>
      </c>
      <c r="E36" s="26" t="s">
        <v>53</v>
      </c>
      <c r="F36" s="28"/>
      <c r="G36" s="27">
        <f t="shared" si="0"/>
        <v>862430.95</v>
      </c>
      <c r="H36" s="29">
        <v>310043.74</v>
      </c>
      <c r="I36" s="31"/>
      <c r="J36" s="29">
        <v>552387.21</v>
      </c>
      <c r="K36" s="29"/>
      <c r="L36" s="9" t="s">
        <v>76</v>
      </c>
      <c r="N36" s="2"/>
    </row>
    <row r="37" spans="1:14" ht="27.75" customHeight="1">
      <c r="A37" s="5">
        <v>30</v>
      </c>
      <c r="B37" s="36" t="s">
        <v>51</v>
      </c>
      <c r="C37" s="36" t="s">
        <v>52</v>
      </c>
      <c r="D37" s="35" t="s">
        <v>41</v>
      </c>
      <c r="E37" s="26" t="s">
        <v>135</v>
      </c>
      <c r="F37" s="28"/>
      <c r="G37" s="27">
        <f t="shared" si="0"/>
        <v>70000</v>
      </c>
      <c r="H37" s="29">
        <v>70000</v>
      </c>
      <c r="I37" s="31"/>
      <c r="J37" s="29"/>
      <c r="K37" s="29"/>
      <c r="L37" s="9" t="s">
        <v>65</v>
      </c>
      <c r="N37" s="2"/>
    </row>
    <row r="38" spans="1:14" ht="33" customHeight="1">
      <c r="A38" s="5">
        <v>31</v>
      </c>
      <c r="B38" s="36" t="s">
        <v>51</v>
      </c>
      <c r="C38" s="36" t="s">
        <v>52</v>
      </c>
      <c r="D38" s="35" t="s">
        <v>41</v>
      </c>
      <c r="E38" s="26" t="s">
        <v>136</v>
      </c>
      <c r="F38" s="28"/>
      <c r="G38" s="27">
        <f t="shared" si="0"/>
        <v>20000</v>
      </c>
      <c r="H38" s="29">
        <v>20000</v>
      </c>
      <c r="I38" s="31"/>
      <c r="J38" s="29"/>
      <c r="K38" s="29"/>
      <c r="L38" s="9" t="s">
        <v>65</v>
      </c>
      <c r="N38" s="2"/>
    </row>
    <row r="39" spans="1:14" ht="27.75" customHeight="1">
      <c r="A39" s="5">
        <v>32</v>
      </c>
      <c r="B39" s="36" t="s">
        <v>51</v>
      </c>
      <c r="C39" s="36" t="s">
        <v>52</v>
      </c>
      <c r="D39" s="35" t="s">
        <v>148</v>
      </c>
      <c r="E39" s="26" t="s">
        <v>140</v>
      </c>
      <c r="F39" s="28"/>
      <c r="G39" s="27">
        <f t="shared" si="0"/>
        <v>600000</v>
      </c>
      <c r="H39" s="29"/>
      <c r="I39" s="31"/>
      <c r="J39" s="29"/>
      <c r="K39" s="29">
        <v>600000</v>
      </c>
      <c r="L39" s="9" t="s">
        <v>141</v>
      </c>
      <c r="N39" s="2"/>
    </row>
    <row r="40" spans="1:14" ht="39" customHeight="1">
      <c r="A40" s="5">
        <v>33</v>
      </c>
      <c r="B40" s="6" t="s">
        <v>15</v>
      </c>
      <c r="C40" s="6" t="s">
        <v>16</v>
      </c>
      <c r="D40" s="7" t="s">
        <v>41</v>
      </c>
      <c r="E40" s="12" t="s">
        <v>30</v>
      </c>
      <c r="F40" s="39">
        <v>150000</v>
      </c>
      <c r="G40" s="40">
        <f t="shared" si="0"/>
        <v>0</v>
      </c>
      <c r="H40" s="41">
        <v>0</v>
      </c>
      <c r="I40" s="38"/>
      <c r="J40" s="28"/>
      <c r="K40" s="29"/>
      <c r="L40" s="9" t="s">
        <v>65</v>
      </c>
      <c r="N40" s="2"/>
    </row>
    <row r="41" spans="1:14" ht="39" customHeight="1">
      <c r="A41" s="5">
        <v>34</v>
      </c>
      <c r="B41" s="6" t="s">
        <v>15</v>
      </c>
      <c r="C41" s="6" t="s">
        <v>16</v>
      </c>
      <c r="D41" s="7" t="s">
        <v>41</v>
      </c>
      <c r="E41" s="12" t="s">
        <v>42</v>
      </c>
      <c r="F41" s="39"/>
      <c r="G41" s="40">
        <f t="shared" si="0"/>
        <v>495000</v>
      </c>
      <c r="H41" s="41">
        <v>495000</v>
      </c>
      <c r="I41" s="38"/>
      <c r="J41" s="28"/>
      <c r="K41" s="29"/>
      <c r="L41" s="9" t="s">
        <v>65</v>
      </c>
      <c r="N41" s="2"/>
    </row>
    <row r="42" spans="1:14" ht="39" customHeight="1">
      <c r="A42" s="5">
        <v>35</v>
      </c>
      <c r="B42" s="6" t="s">
        <v>77</v>
      </c>
      <c r="C42" s="6" t="s">
        <v>78</v>
      </c>
      <c r="D42" s="35" t="s">
        <v>64</v>
      </c>
      <c r="E42" s="12" t="s">
        <v>79</v>
      </c>
      <c r="F42" s="30"/>
      <c r="G42" s="27">
        <f t="shared" si="0"/>
        <v>2352941.1800000002</v>
      </c>
      <c r="H42" s="29">
        <v>352941.18</v>
      </c>
      <c r="I42" s="31"/>
      <c r="J42" s="28">
        <v>2000000</v>
      </c>
      <c r="K42" s="29"/>
      <c r="L42" s="9" t="s">
        <v>80</v>
      </c>
      <c r="N42" s="2"/>
    </row>
    <row r="43" spans="1:14" ht="49.5" customHeight="1">
      <c r="A43" s="5">
        <v>36</v>
      </c>
      <c r="B43" s="6" t="s">
        <v>77</v>
      </c>
      <c r="C43" s="6" t="s">
        <v>78</v>
      </c>
      <c r="D43" s="35" t="s">
        <v>89</v>
      </c>
      <c r="E43" s="12" t="s">
        <v>81</v>
      </c>
      <c r="F43" s="30"/>
      <c r="G43" s="27">
        <f t="shared" si="0"/>
        <v>309471.88</v>
      </c>
      <c r="H43" s="29">
        <v>20000</v>
      </c>
      <c r="I43" s="31"/>
      <c r="J43" s="28">
        <v>289471.88</v>
      </c>
      <c r="K43" s="29"/>
      <c r="L43" s="9" t="s">
        <v>82</v>
      </c>
      <c r="N43" s="2"/>
    </row>
    <row r="44" spans="1:14" ht="36.75" customHeight="1">
      <c r="A44" s="5">
        <v>37</v>
      </c>
      <c r="B44" s="6" t="s">
        <v>144</v>
      </c>
      <c r="C44" s="6" t="s">
        <v>145</v>
      </c>
      <c r="D44" s="35" t="s">
        <v>138</v>
      </c>
      <c r="E44" s="12" t="s">
        <v>146</v>
      </c>
      <c r="F44" s="30"/>
      <c r="G44" s="27">
        <f t="shared" si="0"/>
        <v>230000</v>
      </c>
      <c r="H44" s="29">
        <v>95000</v>
      </c>
      <c r="I44" s="31"/>
      <c r="J44" s="28">
        <v>135000</v>
      </c>
      <c r="K44" s="29"/>
      <c r="L44" s="9" t="s">
        <v>147</v>
      </c>
      <c r="N44" s="2"/>
    </row>
    <row r="45" spans="1:14" ht="31.5" customHeight="1">
      <c r="A45" s="5">
        <v>38</v>
      </c>
      <c r="B45" s="6" t="s">
        <v>17</v>
      </c>
      <c r="C45" s="6" t="s">
        <v>137</v>
      </c>
      <c r="D45" s="35" t="s">
        <v>138</v>
      </c>
      <c r="E45" s="12" t="s">
        <v>139</v>
      </c>
      <c r="F45" s="30"/>
      <c r="G45" s="27">
        <f t="shared" si="0"/>
        <v>20000</v>
      </c>
      <c r="H45" s="29">
        <v>20000</v>
      </c>
      <c r="I45" s="31"/>
      <c r="J45" s="28"/>
      <c r="K45" s="29"/>
      <c r="L45" s="9" t="s">
        <v>65</v>
      </c>
      <c r="N45" s="2"/>
    </row>
    <row r="46" spans="1:14" ht="31.5" customHeight="1">
      <c r="A46" s="5">
        <v>39</v>
      </c>
      <c r="B46" s="6" t="s">
        <v>17</v>
      </c>
      <c r="C46" s="6" t="s">
        <v>20</v>
      </c>
      <c r="D46" s="35" t="s">
        <v>41</v>
      </c>
      <c r="E46" s="12" t="s">
        <v>43</v>
      </c>
      <c r="F46" s="30"/>
      <c r="G46" s="27">
        <f t="shared" si="0"/>
        <v>250000</v>
      </c>
      <c r="H46" s="29">
        <v>250000</v>
      </c>
      <c r="I46" s="31"/>
      <c r="J46" s="28"/>
      <c r="K46" s="29"/>
      <c r="L46" s="9" t="s">
        <v>65</v>
      </c>
      <c r="N46" s="2"/>
    </row>
    <row r="47" spans="1:14" ht="31.5" customHeight="1">
      <c r="A47" s="5">
        <v>40</v>
      </c>
      <c r="B47" s="6" t="s">
        <v>17</v>
      </c>
      <c r="C47" s="6" t="s">
        <v>20</v>
      </c>
      <c r="D47" s="35" t="s">
        <v>41</v>
      </c>
      <c r="E47" s="12" t="s">
        <v>59</v>
      </c>
      <c r="F47" s="30"/>
      <c r="G47" s="27">
        <f t="shared" si="0"/>
        <v>30000</v>
      </c>
      <c r="H47" s="28">
        <v>30000</v>
      </c>
      <c r="I47" s="31"/>
      <c r="J47" s="28"/>
      <c r="K47" s="29"/>
      <c r="L47" s="9" t="s">
        <v>65</v>
      </c>
      <c r="N47" s="2"/>
    </row>
    <row r="48" spans="1:14" ht="31.5" customHeight="1">
      <c r="A48" s="5">
        <v>41</v>
      </c>
      <c r="B48" s="6" t="s">
        <v>17</v>
      </c>
      <c r="C48" s="6" t="s">
        <v>20</v>
      </c>
      <c r="D48" s="35" t="s">
        <v>41</v>
      </c>
      <c r="E48" s="12" t="s">
        <v>90</v>
      </c>
      <c r="F48" s="30"/>
      <c r="G48" s="27">
        <f t="shared" si="0"/>
        <v>15000</v>
      </c>
      <c r="H48" s="28">
        <v>15000</v>
      </c>
      <c r="I48" s="31"/>
      <c r="J48" s="28"/>
      <c r="K48" s="29"/>
      <c r="L48" s="9" t="s">
        <v>91</v>
      </c>
      <c r="N48" s="2"/>
    </row>
    <row r="49" spans="1:14" ht="31.5" customHeight="1">
      <c r="A49" s="5">
        <v>42</v>
      </c>
      <c r="B49" s="6" t="s">
        <v>17</v>
      </c>
      <c r="C49" s="6" t="s">
        <v>20</v>
      </c>
      <c r="D49" s="35" t="s">
        <v>41</v>
      </c>
      <c r="E49" s="12" t="s">
        <v>92</v>
      </c>
      <c r="F49" s="30"/>
      <c r="G49" s="27">
        <f t="shared" si="0"/>
        <v>27500</v>
      </c>
      <c r="H49" s="28">
        <v>27500</v>
      </c>
      <c r="I49" s="31"/>
      <c r="J49" s="28"/>
      <c r="K49" s="29"/>
      <c r="L49" s="9" t="s">
        <v>93</v>
      </c>
      <c r="N49" s="2"/>
    </row>
    <row r="50" spans="1:14" ht="27.75" customHeight="1">
      <c r="A50" s="5">
        <v>43</v>
      </c>
      <c r="B50" s="6" t="s">
        <v>17</v>
      </c>
      <c r="C50" s="6" t="s">
        <v>20</v>
      </c>
      <c r="D50" s="35" t="s">
        <v>41</v>
      </c>
      <c r="E50" s="12" t="s">
        <v>132</v>
      </c>
      <c r="F50" s="30"/>
      <c r="G50" s="27">
        <f t="shared" si="0"/>
        <v>19407.82</v>
      </c>
      <c r="H50" s="28">
        <v>19407.82</v>
      </c>
      <c r="I50" s="31"/>
      <c r="J50" s="28"/>
      <c r="K50" s="29"/>
      <c r="L50" s="9" t="s">
        <v>133</v>
      </c>
      <c r="N50" s="2"/>
    </row>
    <row r="51" spans="1:14" ht="27.75" customHeight="1">
      <c r="A51" s="5">
        <v>44</v>
      </c>
      <c r="B51" s="6" t="s">
        <v>17</v>
      </c>
      <c r="C51" s="6" t="s">
        <v>20</v>
      </c>
      <c r="D51" s="35" t="s">
        <v>41</v>
      </c>
      <c r="E51" s="12" t="s">
        <v>100</v>
      </c>
      <c r="F51" s="30"/>
      <c r="G51" s="27">
        <f t="shared" si="0"/>
        <v>12000</v>
      </c>
      <c r="H51" s="28">
        <v>12000</v>
      </c>
      <c r="I51" s="31"/>
      <c r="J51" s="28"/>
      <c r="K51" s="29"/>
      <c r="L51" s="9" t="s">
        <v>101</v>
      </c>
      <c r="N51" s="2"/>
    </row>
    <row r="52" spans="1:14" ht="27.75" customHeight="1">
      <c r="A52" s="5">
        <v>45</v>
      </c>
      <c r="B52" s="6" t="s">
        <v>17</v>
      </c>
      <c r="C52" s="6" t="s">
        <v>20</v>
      </c>
      <c r="D52" s="35" t="s">
        <v>41</v>
      </c>
      <c r="E52" s="12" t="s">
        <v>102</v>
      </c>
      <c r="F52" s="30"/>
      <c r="G52" s="27">
        <f t="shared" si="0"/>
        <v>10000</v>
      </c>
      <c r="H52" s="28">
        <v>10000</v>
      </c>
      <c r="I52" s="31"/>
      <c r="J52" s="28"/>
      <c r="K52" s="29"/>
      <c r="L52" s="9" t="s">
        <v>103</v>
      </c>
      <c r="N52" s="2"/>
    </row>
    <row r="53" spans="1:14" ht="27.75" customHeight="1">
      <c r="A53" s="5">
        <v>46</v>
      </c>
      <c r="B53" s="6" t="s">
        <v>17</v>
      </c>
      <c r="C53" s="6" t="s">
        <v>20</v>
      </c>
      <c r="D53" s="35" t="s">
        <v>41</v>
      </c>
      <c r="E53" s="12" t="s">
        <v>106</v>
      </c>
      <c r="F53" s="30"/>
      <c r="G53" s="27">
        <f t="shared" si="0"/>
        <v>3848.33</v>
      </c>
      <c r="H53" s="28">
        <v>3848.33</v>
      </c>
      <c r="I53" s="31"/>
      <c r="J53" s="28"/>
      <c r="K53" s="29"/>
      <c r="L53" s="9" t="s">
        <v>107</v>
      </c>
      <c r="N53" s="2"/>
    </row>
    <row r="54" spans="1:14" ht="27.75" customHeight="1">
      <c r="A54" s="5">
        <v>47</v>
      </c>
      <c r="B54" s="6" t="s">
        <v>17</v>
      </c>
      <c r="C54" s="6" t="s">
        <v>20</v>
      </c>
      <c r="D54" s="35" t="s">
        <v>41</v>
      </c>
      <c r="E54" s="12" t="s">
        <v>108</v>
      </c>
      <c r="F54" s="30"/>
      <c r="G54" s="27">
        <f t="shared" si="0"/>
        <v>15048.34</v>
      </c>
      <c r="H54" s="28">
        <v>15048.34</v>
      </c>
      <c r="I54" s="31"/>
      <c r="J54" s="28"/>
      <c r="K54" s="29"/>
      <c r="L54" s="9" t="s">
        <v>109</v>
      </c>
      <c r="N54" s="2"/>
    </row>
    <row r="55" spans="1:14" ht="27.75" customHeight="1">
      <c r="A55" s="5">
        <v>48</v>
      </c>
      <c r="B55" s="6" t="s">
        <v>17</v>
      </c>
      <c r="C55" s="6" t="s">
        <v>20</v>
      </c>
      <c r="D55" s="35" t="s">
        <v>41</v>
      </c>
      <c r="E55" s="12" t="s">
        <v>110</v>
      </c>
      <c r="F55" s="30"/>
      <c r="G55" s="27">
        <f t="shared" si="0"/>
        <v>2400</v>
      </c>
      <c r="H55" s="28">
        <v>2400</v>
      </c>
      <c r="I55" s="31"/>
      <c r="J55" s="28"/>
      <c r="K55" s="29"/>
      <c r="L55" s="9" t="s">
        <v>111</v>
      </c>
      <c r="N55" s="2"/>
    </row>
    <row r="56" spans="1:14" ht="27.75" customHeight="1">
      <c r="A56" s="5">
        <v>49</v>
      </c>
      <c r="B56" s="6" t="s">
        <v>17</v>
      </c>
      <c r="C56" s="6" t="s">
        <v>20</v>
      </c>
      <c r="D56" s="35" t="s">
        <v>41</v>
      </c>
      <c r="E56" s="12" t="s">
        <v>123</v>
      </c>
      <c r="F56" s="30"/>
      <c r="G56" s="27">
        <f t="shared" si="0"/>
        <v>20000</v>
      </c>
      <c r="H56" s="28">
        <v>20000</v>
      </c>
      <c r="I56" s="31"/>
      <c r="J56" s="28"/>
      <c r="K56" s="29"/>
      <c r="L56" s="9" t="s">
        <v>122</v>
      </c>
      <c r="N56" s="2"/>
    </row>
    <row r="57" spans="1:14" ht="32.25" customHeight="1">
      <c r="A57" s="5">
        <v>50</v>
      </c>
      <c r="B57" s="6" t="s">
        <v>17</v>
      </c>
      <c r="C57" s="6" t="s">
        <v>20</v>
      </c>
      <c r="D57" s="35" t="s">
        <v>41</v>
      </c>
      <c r="E57" s="12" t="s">
        <v>125</v>
      </c>
      <c r="F57" s="30"/>
      <c r="G57" s="27">
        <f t="shared" si="0"/>
        <v>15000</v>
      </c>
      <c r="H57" s="28">
        <v>15000</v>
      </c>
      <c r="I57" s="31"/>
      <c r="J57" s="28"/>
      <c r="K57" s="29"/>
      <c r="L57" s="9" t="s">
        <v>126</v>
      </c>
      <c r="N57" s="2"/>
    </row>
    <row r="58" spans="1:14" ht="32.25" customHeight="1">
      <c r="A58" s="5">
        <v>51</v>
      </c>
      <c r="B58" s="6" t="s">
        <v>17</v>
      </c>
      <c r="C58" s="6" t="s">
        <v>20</v>
      </c>
      <c r="D58" s="35" t="s">
        <v>41</v>
      </c>
      <c r="E58" s="12" t="s">
        <v>129</v>
      </c>
      <c r="F58" s="30"/>
      <c r="G58" s="27">
        <f t="shared" si="0"/>
        <v>10894.08</v>
      </c>
      <c r="H58" s="28">
        <v>10894.08</v>
      </c>
      <c r="I58" s="31"/>
      <c r="J58" s="28"/>
      <c r="K58" s="29"/>
      <c r="L58" s="9" t="s">
        <v>130</v>
      </c>
      <c r="N58" s="2"/>
    </row>
    <row r="59" spans="1:14" ht="23.25" customHeight="1">
      <c r="A59" s="5">
        <v>52</v>
      </c>
      <c r="B59" s="6" t="s">
        <v>17</v>
      </c>
      <c r="C59" s="6" t="s">
        <v>21</v>
      </c>
      <c r="D59" s="35" t="s">
        <v>41</v>
      </c>
      <c r="E59" s="12" t="s">
        <v>44</v>
      </c>
      <c r="F59" s="30"/>
      <c r="G59" s="27">
        <f t="shared" si="0"/>
        <v>50000</v>
      </c>
      <c r="H59" s="29">
        <v>50000</v>
      </c>
      <c r="I59" s="31"/>
      <c r="J59" s="28"/>
      <c r="K59" s="29"/>
      <c r="L59" s="9" t="s">
        <v>65</v>
      </c>
      <c r="N59" s="2"/>
    </row>
    <row r="60" spans="1:14" ht="33" customHeight="1">
      <c r="A60" s="5">
        <v>53</v>
      </c>
      <c r="B60" s="6" t="s">
        <v>17</v>
      </c>
      <c r="C60" s="6" t="s">
        <v>21</v>
      </c>
      <c r="D60" s="35" t="s">
        <v>41</v>
      </c>
      <c r="E60" s="12" t="s">
        <v>94</v>
      </c>
      <c r="F60" s="30"/>
      <c r="G60" s="27">
        <f t="shared" si="0"/>
        <v>10000</v>
      </c>
      <c r="H60" s="29">
        <v>10000</v>
      </c>
      <c r="I60" s="31"/>
      <c r="J60" s="28"/>
      <c r="K60" s="29"/>
      <c r="L60" s="9" t="s">
        <v>95</v>
      </c>
      <c r="N60" s="2"/>
    </row>
    <row r="61" spans="1:14" ht="33" customHeight="1">
      <c r="A61" s="5">
        <v>54</v>
      </c>
      <c r="B61" s="6" t="s">
        <v>17</v>
      </c>
      <c r="C61" s="6" t="s">
        <v>21</v>
      </c>
      <c r="D61" s="35" t="s">
        <v>41</v>
      </c>
      <c r="E61" s="12" t="s">
        <v>96</v>
      </c>
      <c r="F61" s="30"/>
      <c r="G61" s="27">
        <f t="shared" si="0"/>
        <v>13604.53</v>
      </c>
      <c r="H61" s="29">
        <v>13604.53</v>
      </c>
      <c r="I61" s="31"/>
      <c r="J61" s="28"/>
      <c r="K61" s="29"/>
      <c r="L61" s="9" t="s">
        <v>97</v>
      </c>
      <c r="N61" s="2"/>
    </row>
    <row r="62" spans="1:14" ht="33" customHeight="1">
      <c r="A62" s="5">
        <v>55</v>
      </c>
      <c r="B62" s="6" t="s">
        <v>17</v>
      </c>
      <c r="C62" s="6" t="s">
        <v>21</v>
      </c>
      <c r="D62" s="35" t="s">
        <v>41</v>
      </c>
      <c r="E62" s="12" t="s">
        <v>98</v>
      </c>
      <c r="F62" s="30"/>
      <c r="G62" s="27">
        <f t="shared" si="0"/>
        <v>10228.08</v>
      </c>
      <c r="H62" s="29">
        <v>10228.08</v>
      </c>
      <c r="I62" s="31"/>
      <c r="J62" s="28"/>
      <c r="K62" s="29"/>
      <c r="L62" s="9" t="s">
        <v>99</v>
      </c>
      <c r="N62" s="2"/>
    </row>
    <row r="63" spans="1:14" ht="33" customHeight="1">
      <c r="A63" s="5">
        <v>56</v>
      </c>
      <c r="B63" s="6" t="s">
        <v>17</v>
      </c>
      <c r="C63" s="6" t="s">
        <v>21</v>
      </c>
      <c r="D63" s="35" t="s">
        <v>41</v>
      </c>
      <c r="E63" s="12" t="s">
        <v>104</v>
      </c>
      <c r="F63" s="30"/>
      <c r="G63" s="27">
        <f t="shared" si="0"/>
        <v>11000</v>
      </c>
      <c r="H63" s="29">
        <v>11000</v>
      </c>
      <c r="I63" s="31"/>
      <c r="J63" s="28"/>
      <c r="K63" s="29"/>
      <c r="L63" s="9" t="s">
        <v>105</v>
      </c>
      <c r="N63" s="2"/>
    </row>
    <row r="64" spans="1:14" ht="33" customHeight="1">
      <c r="A64" s="5">
        <v>57</v>
      </c>
      <c r="B64" s="6" t="s">
        <v>17</v>
      </c>
      <c r="C64" s="6" t="s">
        <v>21</v>
      </c>
      <c r="D64" s="35" t="s">
        <v>41</v>
      </c>
      <c r="E64" s="12" t="s">
        <v>112</v>
      </c>
      <c r="F64" s="30"/>
      <c r="G64" s="27">
        <f t="shared" si="0"/>
        <v>10051.59</v>
      </c>
      <c r="H64" s="29">
        <v>10051.59</v>
      </c>
      <c r="I64" s="31"/>
      <c r="J64" s="28"/>
      <c r="K64" s="29"/>
      <c r="L64" s="9" t="s">
        <v>111</v>
      </c>
      <c r="N64" s="2"/>
    </row>
    <row r="65" spans="1:14" ht="36.75" customHeight="1">
      <c r="A65" s="5">
        <v>58</v>
      </c>
      <c r="B65" s="6" t="s">
        <v>17</v>
      </c>
      <c r="C65" s="6" t="s">
        <v>21</v>
      </c>
      <c r="D65" s="35" t="s">
        <v>41</v>
      </c>
      <c r="E65" s="12" t="s">
        <v>113</v>
      </c>
      <c r="F65" s="30"/>
      <c r="G65" s="27">
        <f t="shared" si="0"/>
        <v>10000</v>
      </c>
      <c r="H65" s="29">
        <v>10000</v>
      </c>
      <c r="I65" s="31"/>
      <c r="J65" s="28"/>
      <c r="K65" s="29"/>
      <c r="L65" s="9" t="s">
        <v>114</v>
      </c>
      <c r="N65" s="2"/>
    </row>
    <row r="66" spans="1:14" ht="33" customHeight="1">
      <c r="A66" s="5">
        <v>59</v>
      </c>
      <c r="B66" s="6" t="s">
        <v>17</v>
      </c>
      <c r="C66" s="6" t="s">
        <v>21</v>
      </c>
      <c r="D66" s="35" t="s">
        <v>41</v>
      </c>
      <c r="E66" s="12" t="s">
        <v>119</v>
      </c>
      <c r="F66" s="30"/>
      <c r="G66" s="27">
        <f t="shared" si="0"/>
        <v>13990.82</v>
      </c>
      <c r="H66" s="29">
        <v>13990.82</v>
      </c>
      <c r="I66" s="31"/>
      <c r="J66" s="28"/>
      <c r="K66" s="29"/>
      <c r="L66" s="9" t="s">
        <v>120</v>
      </c>
      <c r="N66" s="2"/>
    </row>
    <row r="67" spans="1:14" ht="33" customHeight="1">
      <c r="A67" s="5">
        <v>60</v>
      </c>
      <c r="B67" s="6" t="s">
        <v>17</v>
      </c>
      <c r="C67" s="6" t="s">
        <v>21</v>
      </c>
      <c r="D67" s="35" t="s">
        <v>41</v>
      </c>
      <c r="E67" s="12" t="s">
        <v>124</v>
      </c>
      <c r="F67" s="30"/>
      <c r="G67" s="27">
        <f t="shared" si="0"/>
        <v>5000</v>
      </c>
      <c r="H67" s="29">
        <v>5000</v>
      </c>
      <c r="I67" s="31"/>
      <c r="J67" s="28"/>
      <c r="K67" s="29"/>
      <c r="L67" s="9" t="s">
        <v>122</v>
      </c>
      <c r="N67" s="2"/>
    </row>
    <row r="68" spans="1:14" ht="38.25" customHeight="1">
      <c r="A68" s="5">
        <v>61</v>
      </c>
      <c r="B68" s="6" t="s">
        <v>17</v>
      </c>
      <c r="C68" s="6" t="s">
        <v>21</v>
      </c>
      <c r="D68" s="35" t="s">
        <v>41</v>
      </c>
      <c r="E68" s="12" t="s">
        <v>131</v>
      </c>
      <c r="F68" s="30"/>
      <c r="G68" s="27">
        <f t="shared" si="0"/>
        <v>13000</v>
      </c>
      <c r="H68" s="29">
        <v>13000</v>
      </c>
      <c r="I68" s="31"/>
      <c r="J68" s="28"/>
      <c r="K68" s="29"/>
      <c r="L68" s="9" t="s">
        <v>130</v>
      </c>
      <c r="N68" s="2"/>
    </row>
    <row r="69" spans="1:14" ht="33" customHeight="1">
      <c r="A69" s="5">
        <v>62</v>
      </c>
      <c r="B69" s="6" t="s">
        <v>85</v>
      </c>
      <c r="C69" s="6" t="s">
        <v>86</v>
      </c>
      <c r="D69" s="35" t="s">
        <v>41</v>
      </c>
      <c r="E69" s="12" t="s">
        <v>45</v>
      </c>
      <c r="F69" s="30"/>
      <c r="G69" s="27">
        <f t="shared" si="0"/>
        <v>140000</v>
      </c>
      <c r="H69" s="29">
        <v>140000</v>
      </c>
      <c r="I69" s="31"/>
      <c r="J69" s="28"/>
      <c r="K69" s="29"/>
      <c r="L69" s="9" t="s">
        <v>65</v>
      </c>
      <c r="N69" s="2"/>
    </row>
    <row r="70" spans="1:14" ht="31.5" customHeight="1">
      <c r="A70" s="5">
        <v>63</v>
      </c>
      <c r="B70" s="6" t="s">
        <v>115</v>
      </c>
      <c r="C70" s="6" t="s">
        <v>116</v>
      </c>
      <c r="D70" s="35" t="s">
        <v>41</v>
      </c>
      <c r="E70" s="12" t="s">
        <v>117</v>
      </c>
      <c r="F70" s="30"/>
      <c r="G70" s="27">
        <f t="shared" si="0"/>
        <v>33070.54</v>
      </c>
      <c r="H70" s="29">
        <v>33070.54</v>
      </c>
      <c r="I70" s="31"/>
      <c r="J70" s="28"/>
      <c r="K70" s="29"/>
      <c r="L70" s="9" t="s">
        <v>118</v>
      </c>
      <c r="N70" s="2"/>
    </row>
    <row r="71" spans="1:14" ht="33.75" customHeight="1">
      <c r="A71" s="5">
        <v>64</v>
      </c>
      <c r="B71" s="6" t="s">
        <v>115</v>
      </c>
      <c r="C71" s="6" t="s">
        <v>116</v>
      </c>
      <c r="D71" s="35" t="s">
        <v>41</v>
      </c>
      <c r="E71" s="12" t="s">
        <v>127</v>
      </c>
      <c r="F71" s="30"/>
      <c r="G71" s="27">
        <f t="shared" ref="G71" si="1">H71+I71+J71+K71</f>
        <v>26158.78</v>
      </c>
      <c r="H71" s="29">
        <v>26158.78</v>
      </c>
      <c r="I71" s="31"/>
      <c r="J71" s="28"/>
      <c r="K71" s="29"/>
      <c r="L71" s="9" t="s">
        <v>128</v>
      </c>
      <c r="N71" s="2"/>
    </row>
    <row r="72" spans="1:14" ht="22.5" customHeight="1">
      <c r="A72" s="45" t="s">
        <v>22</v>
      </c>
      <c r="B72" s="45"/>
      <c r="C72" s="45"/>
      <c r="D72" s="45"/>
      <c r="E72" s="45"/>
      <c r="F72" s="14">
        <f t="shared" ref="F72:K72" si="2">SUM(F8:F71)</f>
        <v>718045.66999999993</v>
      </c>
      <c r="G72" s="14">
        <f t="shared" si="2"/>
        <v>18865991.629999995</v>
      </c>
      <c r="H72" s="14">
        <f t="shared" si="2"/>
        <v>6081270.1700000009</v>
      </c>
      <c r="I72" s="14">
        <f t="shared" si="2"/>
        <v>0</v>
      </c>
      <c r="J72" s="14">
        <f t="shared" si="2"/>
        <v>10838475.460000001</v>
      </c>
      <c r="K72" s="14">
        <f t="shared" si="2"/>
        <v>1946246</v>
      </c>
      <c r="L72" s="15" t="s">
        <v>23</v>
      </c>
      <c r="N72" s="2"/>
    </row>
    <row r="73" spans="1:14" ht="14.25" customHeight="1">
      <c r="A73" s="16" t="s">
        <v>24</v>
      </c>
      <c r="B73" s="17"/>
      <c r="C73" s="17"/>
      <c r="D73" s="17"/>
      <c r="E73" s="17"/>
      <c r="F73" s="17"/>
      <c r="G73" s="17"/>
      <c r="H73" s="17"/>
      <c r="I73" s="18"/>
      <c r="J73" s="18"/>
      <c r="K73" s="18"/>
      <c r="L73" s="17"/>
      <c r="N73" s="2"/>
    </row>
    <row r="74" spans="1:14" ht="12.75" customHeight="1">
      <c r="A74" s="42" t="s">
        <v>25</v>
      </c>
      <c r="B74" s="42"/>
      <c r="C74" s="42"/>
      <c r="D74" s="42"/>
      <c r="E74" s="42"/>
      <c r="F74" s="42"/>
      <c r="G74" s="42"/>
      <c r="H74" s="17"/>
      <c r="I74" s="22"/>
      <c r="J74" s="17"/>
      <c r="K74" s="17"/>
      <c r="L74" s="17"/>
    </row>
    <row r="75" spans="1:14" ht="2.25" hidden="1" customHeight="1">
      <c r="A75" s="17"/>
      <c r="B75" s="17"/>
      <c r="C75" s="16"/>
      <c r="D75" s="16"/>
      <c r="E75" s="16"/>
      <c r="F75" s="16"/>
      <c r="G75" s="17"/>
      <c r="H75" s="17"/>
      <c r="I75" s="17"/>
      <c r="J75" s="17"/>
      <c r="K75" s="17"/>
      <c r="L75" s="17"/>
    </row>
    <row r="76" spans="1:14" ht="27.75" customHeight="1">
      <c r="A76" s="43" t="s">
        <v>26</v>
      </c>
      <c r="B76" s="43"/>
      <c r="C76" s="43"/>
      <c r="D76" s="43"/>
      <c r="E76" s="19">
        <f>F72+G72</f>
        <v>19584037.299999997</v>
      </c>
      <c r="F76" s="18"/>
      <c r="G76" s="20"/>
      <c r="H76" s="20"/>
      <c r="I76" s="17"/>
      <c r="J76" s="17"/>
      <c r="K76" s="17"/>
      <c r="L76" s="17"/>
      <c r="N76" s="2"/>
    </row>
    <row r="77" spans="1:14" ht="12.75" customHeight="1">
      <c r="A77" s="17"/>
      <c r="B77" s="17"/>
      <c r="C77" s="17"/>
      <c r="D77" s="17"/>
      <c r="E77" s="13"/>
      <c r="F77" s="21"/>
      <c r="G77" s="16"/>
      <c r="H77" s="17"/>
      <c r="I77" s="17"/>
      <c r="J77" s="17"/>
      <c r="K77" s="17"/>
      <c r="L77" s="17"/>
      <c r="N77" s="2"/>
    </row>
    <row r="78" spans="1:14" ht="12.75" customHeight="1">
      <c r="A78"/>
      <c r="B78" s="17"/>
      <c r="C78" s="17"/>
      <c r="D78" s="17"/>
      <c r="E78" s="22"/>
      <c r="F78" s="22"/>
      <c r="G78" s="22"/>
      <c r="H78" s="17"/>
      <c r="I78" s="17"/>
      <c r="J78" s="17"/>
      <c r="K78" s="17"/>
      <c r="L78" s="17"/>
      <c r="N78" s="2"/>
    </row>
    <row r="79" spans="1:14" ht="12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4" ht="12.75" customHeight="1">
      <c r="A80" s="17"/>
      <c r="B80" s="17"/>
      <c r="C80" s="17"/>
      <c r="D80" s="17"/>
      <c r="E80" s="22"/>
      <c r="F80" s="17"/>
      <c r="G80" s="17"/>
      <c r="H80" s="17"/>
      <c r="I80" s="17"/>
      <c r="J80" s="17"/>
      <c r="K80" s="17"/>
      <c r="L80" s="17"/>
    </row>
    <row r="81" spans="1:12" ht="12.75" customHeight="1">
      <c r="A81" s="17"/>
      <c r="B81" s="17"/>
      <c r="C81" s="17"/>
      <c r="D81" s="17"/>
      <c r="E81" s="22"/>
      <c r="F81" s="17"/>
      <c r="G81" s="17"/>
      <c r="H81" s="17"/>
      <c r="I81" s="17"/>
      <c r="J81" s="17"/>
      <c r="K81" s="17"/>
      <c r="L81" s="17"/>
    </row>
    <row r="82" spans="1:12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</sheetData>
  <mergeCells count="18">
    <mergeCell ref="L3:L6"/>
    <mergeCell ref="G4:G6"/>
    <mergeCell ref="A1:L1"/>
    <mergeCell ref="A3:A6"/>
    <mergeCell ref="B3:B6"/>
    <mergeCell ref="C3:C6"/>
    <mergeCell ref="D3:D6"/>
    <mergeCell ref="E3:E6"/>
    <mergeCell ref="A74:G74"/>
    <mergeCell ref="A76:D76"/>
    <mergeCell ref="H4:K4"/>
    <mergeCell ref="H5:H6"/>
    <mergeCell ref="I5:I6"/>
    <mergeCell ref="J5:J6"/>
    <mergeCell ref="K5:K6"/>
    <mergeCell ref="A72:E72"/>
    <mergeCell ref="F3:F6"/>
    <mergeCell ref="G3:K3"/>
  </mergeCells>
  <pageMargins left="0.23622047244094491" right="0.23622047244094491" top="0.94488188976377963" bottom="0.39370078740157483" header="0.31496062992125984" footer="0.31496062992125984"/>
  <pageSetup paperSize="9" fitToWidth="0" fitToHeight="0" pageOrder="overThenDown" orientation="landscape" r:id="rId1"/>
  <headerFooter alignWithMargins="0">
    <oddHeader>&amp;RZałącznik nr 3 do Uchwały nr ............ Rady Gminy Piecki z dnia ................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inwestycje 2024</vt:lpstr>
      <vt:lpstr>'inwestycje 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Tyberiusz Maksymow</cp:lastModifiedBy>
  <cp:revision>2</cp:revision>
  <cp:lastPrinted>2023-11-13T11:22:34Z</cp:lastPrinted>
  <dcterms:created xsi:type="dcterms:W3CDTF">1998-12-09T14:02:10Z</dcterms:created>
  <dcterms:modified xsi:type="dcterms:W3CDTF">2023-11-29T12:47:47Z</dcterms:modified>
</cp:coreProperties>
</file>