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DOCHODY" sheetId="1" r:id="rId1"/>
  </sheets>
  <definedNames/>
  <calcPr fullCalcOnLoad="1"/>
</workbook>
</file>

<file path=xl/sharedStrings.xml><?xml version="1.0" encoding="utf-8"?>
<sst xmlns="http://schemas.openxmlformats.org/spreadsheetml/2006/main" count="76" uniqueCount="67">
  <si>
    <t>Załącznik nr 1 do Uchwały Rady Gminy Piecki nr XXIX/117/12 z dnia 10.12.2012r.</t>
  </si>
  <si>
    <t>D O C H O D Y</t>
  </si>
  <si>
    <t>Dział</t>
  </si>
  <si>
    <t>Rozdział</t>
  </si>
  <si>
    <t>§</t>
  </si>
  <si>
    <t>Zmniejszenie</t>
  </si>
  <si>
    <t>Zwiększenie</t>
  </si>
  <si>
    <t>Plan przed zmianą</t>
  </si>
  <si>
    <t>Plan po zmianie</t>
  </si>
  <si>
    <t>010</t>
  </si>
  <si>
    <t>01010</t>
  </si>
  <si>
    <t>0690</t>
  </si>
  <si>
    <t>020</t>
  </si>
  <si>
    <t>02095</t>
  </si>
  <si>
    <t>0750</t>
  </si>
  <si>
    <t>700</t>
  </si>
  <si>
    <t>70005</t>
  </si>
  <si>
    <t>0870</t>
  </si>
  <si>
    <t>0920</t>
  </si>
  <si>
    <t>750</t>
  </si>
  <si>
    <t>75023</t>
  </si>
  <si>
    <t>756</t>
  </si>
  <si>
    <t>75601</t>
  </si>
  <si>
    <t>0350</t>
  </si>
  <si>
    <t>0910</t>
  </si>
  <si>
    <t>75615</t>
  </si>
  <si>
    <t>0460</t>
  </si>
  <si>
    <t>0490</t>
  </si>
  <si>
    <t>0500</t>
  </si>
  <si>
    <t>75616</t>
  </si>
  <si>
    <t>0320</t>
  </si>
  <si>
    <t>0360</t>
  </si>
  <si>
    <t>0370</t>
  </si>
  <si>
    <t>0440</t>
  </si>
  <si>
    <t>75618</t>
  </si>
  <si>
    <t>0590</t>
  </si>
  <si>
    <t>758</t>
  </si>
  <si>
    <t>75801</t>
  </si>
  <si>
    <t>2920</t>
  </si>
  <si>
    <t>75814</t>
  </si>
  <si>
    <t>2680</t>
  </si>
  <si>
    <t>801</t>
  </si>
  <si>
    <t>80101</t>
  </si>
  <si>
    <t>0970</t>
  </si>
  <si>
    <t>2007</t>
  </si>
  <si>
    <t>2009</t>
  </si>
  <si>
    <t>852</t>
  </si>
  <si>
    <t>85212</t>
  </si>
  <si>
    <t>2360</t>
  </si>
  <si>
    <t>85228</t>
  </si>
  <si>
    <t>0830</t>
  </si>
  <si>
    <t>85295</t>
  </si>
  <si>
    <t>853</t>
  </si>
  <si>
    <t>85395</t>
  </si>
  <si>
    <t>900</t>
  </si>
  <si>
    <t>90019</t>
  </si>
  <si>
    <t>921</t>
  </si>
  <si>
    <t>92116</t>
  </si>
  <si>
    <t>2320</t>
  </si>
  <si>
    <t>Razem</t>
  </si>
  <si>
    <t>Ogółem budżet</t>
  </si>
  <si>
    <t>przed zmianą</t>
  </si>
  <si>
    <t>po zmianie</t>
  </si>
  <si>
    <t>- dochody</t>
  </si>
  <si>
    <t>- wydatki</t>
  </si>
  <si>
    <t>- deficyt budżetu</t>
  </si>
  <si>
    <t>B.D.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</si>
</sst>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"/>
  </numFmts>
  <fonts count="13">
    <font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1"/>
      <name val="Arial Black"/>
      <family val="2"/>
    </font>
    <font>
      <sz val="11"/>
      <name val="Arial"/>
      <family val="2"/>
    </font>
    <font>
      <sz val="11"/>
      <name val="Arial Black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 Black"/>
      <family val="2"/>
    </font>
    <font>
      <b/>
      <sz val="12"/>
      <name val="Arial"/>
      <family val="2"/>
    </font>
    <font>
      <sz val="10"/>
      <name val="Arial Black"/>
      <family val="2"/>
    </font>
    <font>
      <sz val="8"/>
      <name val="Arial"/>
      <family val="2"/>
    </font>
    <font>
      <i/>
      <sz val="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1" fillId="0" borderId="0" xfId="0" applyFont="1" applyAlignment="1">
      <alignment horizontal="center" wrapText="1"/>
    </xf>
    <xf numFmtId="164" fontId="2" fillId="0" borderId="0" xfId="0" applyFont="1" applyAlignment="1">
      <alignment/>
    </xf>
    <xf numFmtId="164" fontId="1" fillId="2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164" fontId="4" fillId="3" borderId="1" xfId="0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164" fontId="4" fillId="4" borderId="1" xfId="0" applyFont="1" applyFill="1" applyBorder="1" applyAlignment="1">
      <alignment horizontal="center" vertical="center" wrapText="1"/>
    </xf>
    <xf numFmtId="166" fontId="1" fillId="4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6" fontId="4" fillId="4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6" fontId="5" fillId="4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6" fontId="6" fillId="4" borderId="1" xfId="0" applyNumberFormat="1" applyFont="1" applyFill="1" applyBorder="1" applyAlignment="1">
      <alignment horizontal="center" vertical="center" wrapText="1"/>
    </xf>
    <xf numFmtId="166" fontId="7" fillId="4" borderId="1" xfId="0" applyNumberFormat="1" applyFont="1" applyFill="1" applyBorder="1" applyAlignment="1">
      <alignment horizontal="center" vertical="center" wrapText="1"/>
    </xf>
    <xf numFmtId="166" fontId="8" fillId="3" borderId="1" xfId="0" applyNumberFormat="1" applyFont="1" applyFill="1" applyBorder="1" applyAlignment="1">
      <alignment horizontal="center" vertical="center" wrapText="1"/>
    </xf>
    <xf numFmtId="164" fontId="9" fillId="2" borderId="1" xfId="0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center"/>
    </xf>
    <xf numFmtId="166" fontId="5" fillId="0" borderId="2" xfId="0" applyNumberFormat="1" applyFont="1" applyBorder="1" applyAlignment="1">
      <alignment horizontal="center"/>
    </xf>
    <xf numFmtId="164" fontId="9" fillId="4" borderId="0" xfId="0" applyFont="1" applyFill="1" applyBorder="1" applyAlignment="1">
      <alignment horizontal="center"/>
    </xf>
    <xf numFmtId="166" fontId="10" fillId="0" borderId="0" xfId="0" applyNumberFormat="1" applyFont="1" applyBorder="1" applyAlignment="1">
      <alignment horizontal="center"/>
    </xf>
    <xf numFmtId="164" fontId="11" fillId="0" borderId="0" xfId="0" applyFont="1" applyAlignment="1">
      <alignment wrapText="1"/>
    </xf>
    <xf numFmtId="164" fontId="0" fillId="0" borderId="0" xfId="0" applyAlignment="1">
      <alignment wrapText="1"/>
    </xf>
    <xf numFmtId="166" fontId="0" fillId="0" borderId="0" xfId="0" applyNumberFormat="1" applyAlignment="1">
      <alignment/>
    </xf>
    <xf numFmtId="164" fontId="9" fillId="0" borderId="3" xfId="0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 horizontal="center"/>
    </xf>
    <xf numFmtId="166" fontId="1" fillId="0" borderId="3" xfId="0" applyNumberFormat="1" applyFont="1" applyBorder="1" applyAlignment="1">
      <alignment horizontal="center"/>
    </xf>
    <xf numFmtId="164" fontId="9" fillId="0" borderId="0" xfId="0" applyFont="1" applyAlignment="1">
      <alignment/>
    </xf>
    <xf numFmtId="164" fontId="1" fillId="0" borderId="0" xfId="0" applyFont="1" applyAlignment="1">
      <alignment/>
    </xf>
    <xf numFmtId="166" fontId="1" fillId="0" borderId="5" xfId="0" applyNumberFormat="1" applyFont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164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zoomScale="104" zoomScaleNormal="104" workbookViewId="0" topLeftCell="A1">
      <selection activeCell="J24" sqref="J24"/>
    </sheetView>
  </sheetViews>
  <sheetFormatPr defaultColWidth="12.57421875" defaultRowHeight="12.75"/>
  <cols>
    <col min="1" max="1" width="6.8515625" style="0" customWidth="1"/>
    <col min="2" max="2" width="11.57421875" style="0" customWidth="1"/>
    <col min="3" max="3" width="7.8515625" style="0" customWidth="1"/>
    <col min="4" max="4" width="13.8515625" style="0" customWidth="1"/>
    <col min="5" max="5" width="13.57421875" style="0" customWidth="1"/>
    <col min="6" max="6" width="16.57421875" style="0" customWidth="1"/>
    <col min="7" max="7" width="14.7109375" style="0" customWidth="1"/>
    <col min="8" max="16384" width="11.57421875" style="0" customWidth="1"/>
  </cols>
  <sheetData>
    <row r="1" spans="6:7" ht="12.75" customHeight="1">
      <c r="F1" s="1" t="s">
        <v>0</v>
      </c>
      <c r="G1" s="1"/>
    </row>
    <row r="2" ht="12.75">
      <c r="F2" s="1"/>
    </row>
    <row r="3" ht="12.75">
      <c r="D3" s="2" t="s">
        <v>1</v>
      </c>
    </row>
    <row r="5" spans="1:7" ht="30.75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</row>
    <row r="6" spans="1:7" ht="19.5" customHeight="1">
      <c r="A6" s="4" t="s">
        <v>9</v>
      </c>
      <c r="B6" s="5"/>
      <c r="C6" s="6"/>
      <c r="D6" s="7">
        <f>D7</f>
        <v>0</v>
      </c>
      <c r="E6" s="7">
        <f>E7</f>
        <v>35000</v>
      </c>
      <c r="F6" s="7">
        <v>916431</v>
      </c>
      <c r="G6" s="7">
        <f>F6-D6+E6</f>
        <v>951431</v>
      </c>
    </row>
    <row r="7" spans="1:7" ht="19.5" customHeight="1">
      <c r="A7" s="8"/>
      <c r="B7" s="9" t="s">
        <v>10</v>
      </c>
      <c r="C7" s="10"/>
      <c r="D7" s="11">
        <f>D8</f>
        <v>0</v>
      </c>
      <c r="E7" s="11">
        <f>E8</f>
        <v>35000</v>
      </c>
      <c r="F7" s="11">
        <v>482017</v>
      </c>
      <c r="G7" s="11">
        <f>F7-D7+E7</f>
        <v>517017</v>
      </c>
    </row>
    <row r="8" spans="1:7" ht="19.5" customHeight="1">
      <c r="A8" s="12"/>
      <c r="B8" s="13"/>
      <c r="C8" s="14" t="s">
        <v>11</v>
      </c>
      <c r="D8" s="15"/>
      <c r="E8" s="15">
        <v>35000</v>
      </c>
      <c r="F8" s="15">
        <v>2000</v>
      </c>
      <c r="G8" s="16">
        <f>F8-D8+E8</f>
        <v>37000</v>
      </c>
    </row>
    <row r="9" spans="1:7" ht="19.5" customHeight="1">
      <c r="A9" s="4" t="s">
        <v>12</v>
      </c>
      <c r="B9" s="5"/>
      <c r="C9" s="17"/>
      <c r="D9" s="7">
        <f>D10</f>
        <v>0</v>
      </c>
      <c r="E9" s="7">
        <f>E10</f>
        <v>1350</v>
      </c>
      <c r="F9" s="7">
        <v>5000</v>
      </c>
      <c r="G9" s="7">
        <f>F9-D9+E9</f>
        <v>6350</v>
      </c>
    </row>
    <row r="10" spans="1:7" ht="19.5" customHeight="1">
      <c r="A10" s="12"/>
      <c r="B10" s="13" t="s">
        <v>13</v>
      </c>
      <c r="C10" s="14"/>
      <c r="D10" s="18">
        <f>D11</f>
        <v>0</v>
      </c>
      <c r="E10" s="18">
        <f>E11</f>
        <v>1350</v>
      </c>
      <c r="F10" s="18">
        <v>5000</v>
      </c>
      <c r="G10" s="19">
        <f>F10-D10+E10</f>
        <v>6350</v>
      </c>
    </row>
    <row r="11" spans="1:7" ht="19.5" customHeight="1">
      <c r="A11" s="12"/>
      <c r="B11" s="13"/>
      <c r="C11" s="14" t="s">
        <v>14</v>
      </c>
      <c r="D11" s="15"/>
      <c r="E11" s="15">
        <v>1350</v>
      </c>
      <c r="F11" s="15">
        <v>5000</v>
      </c>
      <c r="G11" s="16">
        <f>F11-D11+E11</f>
        <v>6350</v>
      </c>
    </row>
    <row r="12" spans="1:7" ht="19.5" customHeight="1">
      <c r="A12" s="4" t="s">
        <v>15</v>
      </c>
      <c r="B12" s="5"/>
      <c r="C12" s="17"/>
      <c r="D12" s="7">
        <f>D13</f>
        <v>36246</v>
      </c>
      <c r="E12" s="7">
        <f>E13</f>
        <v>12350</v>
      </c>
      <c r="F12" s="7">
        <v>799500</v>
      </c>
      <c r="G12" s="7">
        <f>F12-D12+E12</f>
        <v>775604</v>
      </c>
    </row>
    <row r="13" spans="1:7" ht="19.5" customHeight="1">
      <c r="A13" s="12"/>
      <c r="B13" s="13" t="s">
        <v>16</v>
      </c>
      <c r="C13" s="14"/>
      <c r="D13" s="20">
        <f>D14+D15+D16+D17</f>
        <v>36246</v>
      </c>
      <c r="E13" s="20">
        <f>E14+E15+E16+E17</f>
        <v>12350</v>
      </c>
      <c r="F13" s="20">
        <v>799500</v>
      </c>
      <c r="G13" s="11">
        <f>F13-D13+E13</f>
        <v>775604</v>
      </c>
    </row>
    <row r="14" spans="1:7" ht="19.5" customHeight="1">
      <c r="A14" s="12"/>
      <c r="B14" s="13"/>
      <c r="C14" s="14" t="s">
        <v>11</v>
      </c>
      <c r="D14" s="15"/>
      <c r="E14" s="15">
        <v>1250</v>
      </c>
      <c r="F14" s="15">
        <v>1500</v>
      </c>
      <c r="G14" s="16">
        <f>F14-D14+E14</f>
        <v>2750</v>
      </c>
    </row>
    <row r="15" spans="1:7" ht="19.5" customHeight="1">
      <c r="A15" s="12"/>
      <c r="B15" s="13"/>
      <c r="C15" s="14" t="s">
        <v>14</v>
      </c>
      <c r="D15" s="15"/>
      <c r="E15" s="15">
        <v>7000</v>
      </c>
      <c r="F15" s="15">
        <v>45000</v>
      </c>
      <c r="G15" s="16">
        <f>F15-D15+E15</f>
        <v>52000</v>
      </c>
    </row>
    <row r="16" spans="1:7" ht="19.5" customHeight="1">
      <c r="A16" s="12"/>
      <c r="B16" s="13"/>
      <c r="C16" s="14" t="s">
        <v>17</v>
      </c>
      <c r="D16" s="15">
        <v>36246</v>
      </c>
      <c r="E16" s="15"/>
      <c r="F16" s="15">
        <v>690000</v>
      </c>
      <c r="G16" s="16">
        <f>F16-D16+E16</f>
        <v>653754</v>
      </c>
    </row>
    <row r="17" spans="1:7" ht="19.5" customHeight="1">
      <c r="A17" s="12"/>
      <c r="B17" s="13"/>
      <c r="C17" s="14" t="s">
        <v>18</v>
      </c>
      <c r="D17" s="15"/>
      <c r="E17" s="15">
        <v>4100</v>
      </c>
      <c r="F17" s="15">
        <v>3000</v>
      </c>
      <c r="G17" s="16">
        <f>F17-D17+E17</f>
        <v>7100</v>
      </c>
    </row>
    <row r="18" spans="1:7" ht="19.5" customHeight="1">
      <c r="A18" s="4" t="s">
        <v>19</v>
      </c>
      <c r="B18" s="5"/>
      <c r="C18" s="17"/>
      <c r="D18" s="7">
        <f>D19</f>
        <v>0</v>
      </c>
      <c r="E18" s="7">
        <f>E19</f>
        <v>5400</v>
      </c>
      <c r="F18" s="7">
        <v>29042</v>
      </c>
      <c r="G18" s="7">
        <f>F18-D18+E18</f>
        <v>34442</v>
      </c>
    </row>
    <row r="19" spans="1:7" ht="19.5" customHeight="1">
      <c r="A19" s="12"/>
      <c r="B19" s="13" t="s">
        <v>20</v>
      </c>
      <c r="C19" s="14"/>
      <c r="D19" s="20">
        <f>D20</f>
        <v>0</v>
      </c>
      <c r="E19" s="20">
        <f>E20</f>
        <v>5400</v>
      </c>
      <c r="F19" s="20">
        <v>1000</v>
      </c>
      <c r="G19" s="11">
        <f>F19-D19+E19</f>
        <v>6400</v>
      </c>
    </row>
    <row r="20" spans="1:7" ht="19.5" customHeight="1">
      <c r="A20" s="12"/>
      <c r="B20" s="13"/>
      <c r="C20" s="14" t="s">
        <v>11</v>
      </c>
      <c r="D20" s="15"/>
      <c r="E20" s="15">
        <v>5400</v>
      </c>
      <c r="F20" s="15">
        <v>1000</v>
      </c>
      <c r="G20" s="16">
        <f>F20-D20+E20</f>
        <v>6400</v>
      </c>
    </row>
    <row r="21" spans="1:7" ht="19.5" customHeight="1">
      <c r="A21" s="4" t="s">
        <v>21</v>
      </c>
      <c r="B21" s="5"/>
      <c r="C21" s="17"/>
      <c r="D21" s="7">
        <f>D22+D25+D29+D36</f>
        <v>52500</v>
      </c>
      <c r="E21" s="7">
        <f>E22+E25+E29+E36</f>
        <v>16900</v>
      </c>
      <c r="F21" s="7">
        <v>6123952</v>
      </c>
      <c r="G21" s="7">
        <f>F21-D21+E21</f>
        <v>6088352</v>
      </c>
    </row>
    <row r="22" spans="1:7" ht="19.5" customHeight="1">
      <c r="A22" s="12"/>
      <c r="B22" s="13" t="s">
        <v>22</v>
      </c>
      <c r="C22" s="14"/>
      <c r="D22" s="20">
        <f>D23+D24</f>
        <v>7900</v>
      </c>
      <c r="E22" s="20">
        <f>E23+E24</f>
        <v>0</v>
      </c>
      <c r="F22" s="20">
        <v>26000</v>
      </c>
      <c r="G22" s="21">
        <f>F22-D22+E22</f>
        <v>18100</v>
      </c>
    </row>
    <row r="23" spans="1:7" ht="19.5" customHeight="1">
      <c r="A23" s="12"/>
      <c r="B23" s="13"/>
      <c r="C23" s="14" t="s">
        <v>23</v>
      </c>
      <c r="D23" s="15">
        <v>7000</v>
      </c>
      <c r="E23" s="15"/>
      <c r="F23" s="15">
        <v>25000</v>
      </c>
      <c r="G23" s="22">
        <f>F23-D23+E23</f>
        <v>18000</v>
      </c>
    </row>
    <row r="24" spans="1:7" ht="19.5" customHeight="1">
      <c r="A24" s="12"/>
      <c r="B24" s="13"/>
      <c r="C24" s="14" t="s">
        <v>24</v>
      </c>
      <c r="D24" s="15">
        <v>900</v>
      </c>
      <c r="E24" s="15"/>
      <c r="F24" s="15">
        <v>1000</v>
      </c>
      <c r="G24" s="22">
        <f>F24-D24+E24</f>
        <v>100</v>
      </c>
    </row>
    <row r="25" spans="1:7" ht="19.5" customHeight="1">
      <c r="A25" s="12"/>
      <c r="B25" s="13" t="s">
        <v>25</v>
      </c>
      <c r="C25" s="14"/>
      <c r="D25" s="20">
        <f>D26+D27+D28</f>
        <v>9900</v>
      </c>
      <c r="E25" s="20">
        <f>E26+E27+E28</f>
        <v>0</v>
      </c>
      <c r="F25" s="20">
        <v>1947500</v>
      </c>
      <c r="G25" s="21">
        <f>F25-D25+E25</f>
        <v>1937600</v>
      </c>
    </row>
    <row r="26" spans="1:7" ht="19.5" customHeight="1">
      <c r="A26" s="12"/>
      <c r="B26" s="13"/>
      <c r="C26" s="14" t="s">
        <v>26</v>
      </c>
      <c r="D26" s="15">
        <v>5000</v>
      </c>
      <c r="E26" s="15"/>
      <c r="F26" s="15">
        <v>40000</v>
      </c>
      <c r="G26" s="22">
        <f>F26-D26+E26</f>
        <v>35000</v>
      </c>
    </row>
    <row r="27" spans="1:7" ht="19.5" customHeight="1">
      <c r="A27" s="12"/>
      <c r="B27" s="13"/>
      <c r="C27" s="14" t="s">
        <v>27</v>
      </c>
      <c r="D27" s="15">
        <v>900</v>
      </c>
      <c r="E27" s="15"/>
      <c r="F27" s="15">
        <v>1000</v>
      </c>
      <c r="G27" s="22">
        <f>F27-D27+E27</f>
        <v>100</v>
      </c>
    </row>
    <row r="28" spans="1:7" ht="19.5" customHeight="1">
      <c r="A28" s="12"/>
      <c r="B28" s="13"/>
      <c r="C28" s="14" t="s">
        <v>28</v>
      </c>
      <c r="D28" s="15">
        <v>4000</v>
      </c>
      <c r="E28" s="15"/>
      <c r="F28" s="15">
        <v>7000</v>
      </c>
      <c r="G28" s="22">
        <f>F28-D28+E28</f>
        <v>3000</v>
      </c>
    </row>
    <row r="29" spans="1:7" ht="19.5" customHeight="1">
      <c r="A29" s="12"/>
      <c r="B29" s="13" t="s">
        <v>29</v>
      </c>
      <c r="C29" s="14"/>
      <c r="D29" s="20">
        <f>D30+D31+D32+D33+D34+D35</f>
        <v>34700</v>
      </c>
      <c r="E29" s="20">
        <f>E30+E31+E32+E33+E34+E35</f>
        <v>16100</v>
      </c>
      <c r="F29" s="20">
        <v>2121000</v>
      </c>
      <c r="G29" s="21">
        <f>F29-D29+E29</f>
        <v>2102400</v>
      </c>
    </row>
    <row r="30" spans="1:7" ht="19.5" customHeight="1">
      <c r="A30" s="12"/>
      <c r="B30" s="13"/>
      <c r="C30" s="14" t="s">
        <v>30</v>
      </c>
      <c r="D30" s="15">
        <v>34200</v>
      </c>
      <c r="E30" s="15"/>
      <c r="F30" s="15">
        <v>520000</v>
      </c>
      <c r="G30" s="22">
        <f>F30-D30+E30</f>
        <v>485800</v>
      </c>
    </row>
    <row r="31" spans="1:7" ht="19.5" customHeight="1">
      <c r="A31" s="12"/>
      <c r="B31" s="13"/>
      <c r="C31" s="14" t="s">
        <v>31</v>
      </c>
      <c r="D31" s="15"/>
      <c r="E31" s="15">
        <v>3700</v>
      </c>
      <c r="F31" s="15">
        <v>15000</v>
      </c>
      <c r="G31" s="22">
        <f>F31-D31+E31</f>
        <v>18700</v>
      </c>
    </row>
    <row r="32" spans="1:7" ht="19.5" customHeight="1">
      <c r="A32" s="12"/>
      <c r="B32" s="13"/>
      <c r="C32" s="14" t="s">
        <v>32</v>
      </c>
      <c r="D32" s="15"/>
      <c r="E32" s="15">
        <v>300</v>
      </c>
      <c r="F32" s="15">
        <v>0</v>
      </c>
      <c r="G32" s="22">
        <f>F32-D32+E32</f>
        <v>300</v>
      </c>
    </row>
    <row r="33" spans="1:7" ht="19.5" customHeight="1">
      <c r="A33" s="12"/>
      <c r="B33" s="13"/>
      <c r="C33" s="14" t="s">
        <v>33</v>
      </c>
      <c r="D33" s="15"/>
      <c r="E33" s="15">
        <v>5000</v>
      </c>
      <c r="F33" s="15">
        <v>35000</v>
      </c>
      <c r="G33" s="22">
        <f>F33-D33+E33</f>
        <v>40000</v>
      </c>
    </row>
    <row r="34" spans="1:7" ht="19.5" customHeight="1">
      <c r="A34" s="12"/>
      <c r="B34" s="13"/>
      <c r="C34" s="14" t="s">
        <v>24</v>
      </c>
      <c r="D34" s="15"/>
      <c r="E34" s="15">
        <v>7100</v>
      </c>
      <c r="F34" s="15">
        <v>13000</v>
      </c>
      <c r="G34" s="22">
        <f>F34-D34+E34</f>
        <v>20100</v>
      </c>
    </row>
    <row r="35" spans="1:7" ht="19.5" customHeight="1">
      <c r="A35" s="12"/>
      <c r="B35" s="13"/>
      <c r="C35" s="14" t="s">
        <v>18</v>
      </c>
      <c r="D35" s="15">
        <v>500</v>
      </c>
      <c r="E35" s="15"/>
      <c r="F35" s="15">
        <v>500</v>
      </c>
      <c r="G35" s="22">
        <f>F35-D35+E35</f>
        <v>0</v>
      </c>
    </row>
    <row r="36" spans="1:7" ht="19.5" customHeight="1">
      <c r="A36" s="12"/>
      <c r="B36" s="13" t="s">
        <v>34</v>
      </c>
      <c r="C36" s="14"/>
      <c r="D36" s="20">
        <f>D37</f>
        <v>0</v>
      </c>
      <c r="E36" s="20">
        <f>E37</f>
        <v>800</v>
      </c>
      <c r="F36" s="20">
        <v>30000</v>
      </c>
      <c r="G36" s="21">
        <f>F36-D36+E36</f>
        <v>30800</v>
      </c>
    </row>
    <row r="37" spans="1:7" ht="19.5" customHeight="1">
      <c r="A37" s="12"/>
      <c r="B37" s="13"/>
      <c r="C37" s="14" t="s">
        <v>35</v>
      </c>
      <c r="D37" s="15"/>
      <c r="E37" s="15">
        <v>800</v>
      </c>
      <c r="F37" s="15">
        <v>0</v>
      </c>
      <c r="G37" s="22">
        <f>F37-D37+E37</f>
        <v>800</v>
      </c>
    </row>
    <row r="38" spans="1:7" ht="19.5" customHeight="1">
      <c r="A38" s="4" t="s">
        <v>36</v>
      </c>
      <c r="B38" s="5"/>
      <c r="C38" s="17"/>
      <c r="D38" s="7">
        <f>D39+D41</f>
        <v>35000</v>
      </c>
      <c r="E38" s="7">
        <f>E39+E41</f>
        <v>67527</v>
      </c>
      <c r="F38" s="7">
        <v>9230836</v>
      </c>
      <c r="G38" s="23">
        <f>F38-D38+E38</f>
        <v>9263363</v>
      </c>
    </row>
    <row r="39" spans="1:7" ht="19.5" customHeight="1">
      <c r="A39" s="12"/>
      <c r="B39" s="13" t="s">
        <v>37</v>
      </c>
      <c r="C39" s="14"/>
      <c r="D39" s="20">
        <f>D40</f>
        <v>0</v>
      </c>
      <c r="E39" s="20">
        <f>E40</f>
        <v>67527</v>
      </c>
      <c r="F39" s="20">
        <v>5821975</v>
      </c>
      <c r="G39" s="21">
        <f>F39-D39+E39</f>
        <v>5889502</v>
      </c>
    </row>
    <row r="40" spans="1:7" ht="19.5" customHeight="1">
      <c r="A40" s="12"/>
      <c r="B40" s="13"/>
      <c r="C40" s="14" t="s">
        <v>38</v>
      </c>
      <c r="D40" s="15"/>
      <c r="E40" s="15">
        <v>67527</v>
      </c>
      <c r="F40" s="15">
        <v>5821975</v>
      </c>
      <c r="G40" s="22">
        <f>F40-D40+E40</f>
        <v>5889502</v>
      </c>
    </row>
    <row r="41" spans="1:7" ht="19.5" customHeight="1">
      <c r="A41" s="12"/>
      <c r="B41" s="13" t="s">
        <v>39</v>
      </c>
      <c r="C41" s="14"/>
      <c r="D41" s="20">
        <f>D42</f>
        <v>35000</v>
      </c>
      <c r="E41" s="20">
        <f>E42</f>
        <v>0</v>
      </c>
      <c r="F41" s="20">
        <v>47017</v>
      </c>
      <c r="G41" s="21">
        <f>F41-D41+E41</f>
        <v>12017</v>
      </c>
    </row>
    <row r="42" spans="1:7" ht="19.5" customHeight="1">
      <c r="A42" s="12"/>
      <c r="B42" s="13"/>
      <c r="C42" s="14" t="s">
        <v>40</v>
      </c>
      <c r="D42" s="15">
        <v>35000</v>
      </c>
      <c r="E42" s="15"/>
      <c r="F42" s="15">
        <v>47017</v>
      </c>
      <c r="G42" s="22">
        <f>F42-D42+E42</f>
        <v>12017</v>
      </c>
    </row>
    <row r="43" spans="1:7" ht="19.5" customHeight="1">
      <c r="A43" s="4" t="s">
        <v>41</v>
      </c>
      <c r="B43" s="5"/>
      <c r="C43" s="17"/>
      <c r="D43" s="7">
        <f>D44</f>
        <v>164037</v>
      </c>
      <c r="E43" s="7">
        <f>E44</f>
        <v>3800</v>
      </c>
      <c r="F43" s="7">
        <v>317779</v>
      </c>
      <c r="G43" s="23">
        <f>F43-D43+E43</f>
        <v>157542</v>
      </c>
    </row>
    <row r="44" spans="1:7" ht="19.5" customHeight="1">
      <c r="A44" s="12"/>
      <c r="B44" s="13" t="s">
        <v>42</v>
      </c>
      <c r="C44" s="14"/>
      <c r="D44" s="20">
        <f>D45+D46+D47</f>
        <v>164037</v>
      </c>
      <c r="E44" s="20">
        <f>E45+E46+E47</f>
        <v>3800</v>
      </c>
      <c r="F44" s="20">
        <v>177383</v>
      </c>
      <c r="G44" s="21">
        <f>F44-D44+E44</f>
        <v>17146</v>
      </c>
    </row>
    <row r="45" spans="1:7" ht="19.5" customHeight="1">
      <c r="A45" s="12"/>
      <c r="B45" s="13"/>
      <c r="C45" s="14" t="s">
        <v>43</v>
      </c>
      <c r="D45" s="15"/>
      <c r="E45" s="15">
        <v>3800</v>
      </c>
      <c r="F45" s="15">
        <v>0</v>
      </c>
      <c r="G45" s="22">
        <f>F45-D45+E45</f>
        <v>3800</v>
      </c>
    </row>
    <row r="46" spans="1:7" ht="19.5" customHeight="1">
      <c r="A46" s="12"/>
      <c r="B46" s="13"/>
      <c r="C46" s="14" t="s">
        <v>44</v>
      </c>
      <c r="D46" s="15">
        <v>139431</v>
      </c>
      <c r="E46" s="15"/>
      <c r="F46" s="15">
        <v>139431</v>
      </c>
      <c r="G46" s="22">
        <f>F46-D46+E46</f>
        <v>0</v>
      </c>
    </row>
    <row r="47" spans="1:7" ht="19.5" customHeight="1">
      <c r="A47" s="12"/>
      <c r="B47" s="13"/>
      <c r="C47" s="14" t="s">
        <v>45</v>
      </c>
      <c r="D47" s="15">
        <v>24606</v>
      </c>
      <c r="E47" s="15"/>
      <c r="F47" s="15">
        <v>24606</v>
      </c>
      <c r="G47" s="22">
        <f>F47-D47+E47</f>
        <v>0</v>
      </c>
    </row>
    <row r="48" spans="1:7" ht="19.5" customHeight="1">
      <c r="A48" s="4" t="s">
        <v>46</v>
      </c>
      <c r="B48" s="5"/>
      <c r="C48" s="17"/>
      <c r="D48" s="7">
        <f>D49+D51+D53</f>
        <v>0</v>
      </c>
      <c r="E48" s="7">
        <f>E49+E51+E53</f>
        <v>21500</v>
      </c>
      <c r="F48" s="7">
        <v>4743248</v>
      </c>
      <c r="G48" s="23">
        <f>F48-D48+E48</f>
        <v>4764748</v>
      </c>
    </row>
    <row r="49" spans="1:7" ht="19.5" customHeight="1">
      <c r="A49" s="12"/>
      <c r="B49" s="13" t="s">
        <v>47</v>
      </c>
      <c r="C49" s="14"/>
      <c r="D49" s="20">
        <f>D50</f>
        <v>0</v>
      </c>
      <c r="E49" s="20">
        <f>E50</f>
        <v>13500</v>
      </c>
      <c r="F49" s="20">
        <v>3406303</v>
      </c>
      <c r="G49" s="21">
        <f>F49-D49+E49</f>
        <v>3419803</v>
      </c>
    </row>
    <row r="50" spans="1:7" ht="19.5" customHeight="1">
      <c r="A50" s="12"/>
      <c r="B50" s="13"/>
      <c r="C50" s="14" t="s">
        <v>48</v>
      </c>
      <c r="D50" s="15"/>
      <c r="E50" s="15">
        <v>13500</v>
      </c>
      <c r="F50" s="15">
        <v>7000</v>
      </c>
      <c r="G50" s="22">
        <f>F50-D50+E50</f>
        <v>20500</v>
      </c>
    </row>
    <row r="51" spans="1:7" ht="19.5" customHeight="1">
      <c r="A51" s="12"/>
      <c r="B51" s="13" t="s">
        <v>49</v>
      </c>
      <c r="C51" s="14"/>
      <c r="D51" s="20">
        <f>D52</f>
        <v>0</v>
      </c>
      <c r="E51" s="20">
        <f>E52</f>
        <v>1000</v>
      </c>
      <c r="F51" s="20">
        <v>27000</v>
      </c>
      <c r="G51" s="21">
        <f>F51-D51+E51</f>
        <v>28000</v>
      </c>
    </row>
    <row r="52" spans="1:7" ht="19.5" customHeight="1">
      <c r="A52" s="12"/>
      <c r="B52" s="13"/>
      <c r="C52" s="14" t="s">
        <v>50</v>
      </c>
      <c r="D52" s="15"/>
      <c r="E52" s="15">
        <v>1000</v>
      </c>
      <c r="F52" s="15">
        <v>27000</v>
      </c>
      <c r="G52" s="22">
        <f>F52-D52+E52</f>
        <v>28000</v>
      </c>
    </row>
    <row r="53" spans="1:7" ht="19.5" customHeight="1">
      <c r="A53" s="12"/>
      <c r="B53" s="13" t="s">
        <v>51</v>
      </c>
      <c r="C53" s="14"/>
      <c r="D53" s="20">
        <f>D54</f>
        <v>0</v>
      </c>
      <c r="E53" s="20">
        <f>E54</f>
        <v>7000</v>
      </c>
      <c r="F53" s="20">
        <v>277400</v>
      </c>
      <c r="G53" s="21">
        <f>F53-D53+E53</f>
        <v>284400</v>
      </c>
    </row>
    <row r="54" spans="1:7" ht="19.5" customHeight="1">
      <c r="A54" s="12"/>
      <c r="B54" s="13"/>
      <c r="C54" s="14" t="s">
        <v>11</v>
      </c>
      <c r="D54" s="15"/>
      <c r="E54" s="15">
        <v>7000</v>
      </c>
      <c r="F54" s="15">
        <v>3000</v>
      </c>
      <c r="G54" s="22">
        <f>F54-D54+E54</f>
        <v>10000</v>
      </c>
    </row>
    <row r="55" spans="1:7" ht="19.5" customHeight="1">
      <c r="A55" s="4" t="s">
        <v>52</v>
      </c>
      <c r="B55" s="5"/>
      <c r="C55" s="17"/>
      <c r="D55" s="7">
        <f>D56</f>
        <v>0</v>
      </c>
      <c r="E55" s="7">
        <f>E56</f>
        <v>164037</v>
      </c>
      <c r="F55" s="7">
        <v>182931</v>
      </c>
      <c r="G55" s="23">
        <f>F55-D55+E55</f>
        <v>346968</v>
      </c>
    </row>
    <row r="56" spans="1:7" ht="19.5" customHeight="1">
      <c r="A56" s="12"/>
      <c r="B56" s="13" t="s">
        <v>53</v>
      </c>
      <c r="C56" s="14"/>
      <c r="D56" s="20">
        <f>D57+D58</f>
        <v>0</v>
      </c>
      <c r="E56" s="20">
        <f>E57+E58</f>
        <v>164037</v>
      </c>
      <c r="F56" s="20">
        <v>182931</v>
      </c>
      <c r="G56" s="21">
        <f>F56-D56+E56</f>
        <v>346968</v>
      </c>
    </row>
    <row r="57" spans="1:7" ht="19.5" customHeight="1">
      <c r="A57" s="12"/>
      <c r="B57" s="13"/>
      <c r="C57" s="14" t="s">
        <v>44</v>
      </c>
      <c r="D57" s="15"/>
      <c r="E57" s="15">
        <v>139431</v>
      </c>
      <c r="F57" s="15">
        <v>173783</v>
      </c>
      <c r="G57" s="22">
        <f>F57-D57+E57</f>
        <v>313214</v>
      </c>
    </row>
    <row r="58" spans="1:7" ht="19.5" customHeight="1">
      <c r="A58" s="12"/>
      <c r="B58" s="13"/>
      <c r="C58" s="14" t="s">
        <v>45</v>
      </c>
      <c r="D58" s="15"/>
      <c r="E58" s="15">
        <v>24606</v>
      </c>
      <c r="F58" s="15">
        <v>9148</v>
      </c>
      <c r="G58" s="22">
        <f>F58-D58+E58</f>
        <v>33754</v>
      </c>
    </row>
    <row r="59" spans="1:7" ht="19.5" customHeight="1">
      <c r="A59" s="4" t="s">
        <v>54</v>
      </c>
      <c r="B59" s="5"/>
      <c r="C59" s="17"/>
      <c r="D59" s="7">
        <f>D60</f>
        <v>8800</v>
      </c>
      <c r="E59" s="7">
        <f>E60</f>
        <v>0</v>
      </c>
      <c r="F59" s="7">
        <v>3841616</v>
      </c>
      <c r="G59" s="23">
        <f>F59-D59+E59</f>
        <v>3832816</v>
      </c>
    </row>
    <row r="60" spans="1:7" ht="19.5" customHeight="1">
      <c r="A60" s="12"/>
      <c r="B60" s="13" t="s">
        <v>55</v>
      </c>
      <c r="C60" s="14"/>
      <c r="D60" s="20">
        <f>D61</f>
        <v>8800</v>
      </c>
      <c r="E60" s="20">
        <f>E61</f>
        <v>0</v>
      </c>
      <c r="F60" s="20">
        <v>25000</v>
      </c>
      <c r="G60" s="21">
        <f>F60-D60+E60</f>
        <v>16200</v>
      </c>
    </row>
    <row r="61" spans="1:7" ht="19.5" customHeight="1">
      <c r="A61" s="12"/>
      <c r="B61" s="13"/>
      <c r="C61" s="14" t="s">
        <v>11</v>
      </c>
      <c r="D61" s="15">
        <v>8800</v>
      </c>
      <c r="E61" s="15"/>
      <c r="F61" s="15">
        <v>25000</v>
      </c>
      <c r="G61" s="22">
        <f>F61-D61+E61</f>
        <v>16200</v>
      </c>
    </row>
    <row r="62" spans="1:7" ht="19.5" customHeight="1">
      <c r="A62" s="4" t="s">
        <v>56</v>
      </c>
      <c r="B62" s="5"/>
      <c r="C62" s="17"/>
      <c r="D62" s="7">
        <f>D63</f>
        <v>0</v>
      </c>
      <c r="E62" s="7">
        <f>E63</f>
        <v>1500</v>
      </c>
      <c r="F62" s="7">
        <v>0</v>
      </c>
      <c r="G62" s="23">
        <f>F62-D62+E62</f>
        <v>1500</v>
      </c>
    </row>
    <row r="63" spans="1:7" ht="19.5" customHeight="1">
      <c r="A63" s="12"/>
      <c r="B63" s="13" t="s">
        <v>57</v>
      </c>
      <c r="C63" s="14"/>
      <c r="D63" s="20">
        <f>D64</f>
        <v>0</v>
      </c>
      <c r="E63" s="20">
        <f>E64</f>
        <v>1500</v>
      </c>
      <c r="F63" s="20">
        <v>0</v>
      </c>
      <c r="G63" s="21">
        <f>F63-D63+E63</f>
        <v>1500</v>
      </c>
    </row>
    <row r="64" spans="1:7" ht="19.5" customHeight="1">
      <c r="A64" s="12"/>
      <c r="B64" s="13"/>
      <c r="C64" s="14" t="s">
        <v>58</v>
      </c>
      <c r="D64" s="15"/>
      <c r="E64" s="15">
        <v>1500</v>
      </c>
      <c r="F64" s="15">
        <v>0</v>
      </c>
      <c r="G64" s="22">
        <f>F64-D64+E64</f>
        <v>1500</v>
      </c>
    </row>
    <row r="65" spans="1:7" ht="21" customHeight="1">
      <c r="A65" s="24" t="s">
        <v>59</v>
      </c>
      <c r="B65" s="24" t="e">
        <f>#N/A</f>
        <v>#VALUE!</v>
      </c>
      <c r="C65" s="24" t="e">
        <f>#N/A</f>
        <v>#VALUE!</v>
      </c>
      <c r="D65" s="25">
        <f>D8+D11+D14+D15+D17+D20+D23+D24+D26+D28+D30+D31+D32+D33+D34+D35+D37+D40+D42+D27+D45+D46+D47+D50+D52+D54+D57+D58+D61+D64+D16</f>
        <v>296583</v>
      </c>
      <c r="E65" s="25">
        <f>E8+E11+E14+E15+E17+E20+E23+E24+E26+E28+E30+E31+E32+E33+E34+E35+E37+E40+E42+E27+E45+E46+E47+E50+E52+E54+E57+E58+E61+E64+E16</f>
        <v>329364</v>
      </c>
      <c r="F65" s="26"/>
      <c r="G65" s="26"/>
    </row>
    <row r="66" spans="1:7" ht="21" customHeight="1">
      <c r="A66" s="27"/>
      <c r="B66" s="28"/>
      <c r="C66" s="28"/>
      <c r="D66" s="28"/>
      <c r="E66" s="28"/>
      <c r="F66" s="28"/>
      <c r="G66" s="28"/>
    </row>
    <row r="67" spans="1:7" ht="24" customHeight="1">
      <c r="A67" s="29"/>
      <c r="B67" s="29"/>
      <c r="C67" s="29"/>
      <c r="D67" s="29"/>
      <c r="E67" s="29"/>
      <c r="F67" s="29"/>
      <c r="G67" s="29"/>
    </row>
    <row r="68" spans="1:7" ht="14.25" customHeight="1">
      <c r="A68" s="30"/>
      <c r="B68" s="30"/>
      <c r="C68" s="30"/>
      <c r="D68" s="30"/>
      <c r="E68" s="30"/>
      <c r="F68" s="30"/>
      <c r="G68" s="30"/>
    </row>
    <row r="69" ht="12.75">
      <c r="G69" s="31"/>
    </row>
    <row r="70" spans="1:7" ht="18" customHeight="1">
      <c r="A70" s="32" t="s">
        <v>60</v>
      </c>
      <c r="B70" s="33"/>
      <c r="C70" s="33"/>
      <c r="D70" s="33"/>
      <c r="E70" s="33"/>
      <c r="F70" s="34" t="s">
        <v>61</v>
      </c>
      <c r="G70" s="35" t="s">
        <v>62</v>
      </c>
    </row>
    <row r="71" spans="1:7" ht="36.75" customHeight="1">
      <c r="A71" s="36" t="s">
        <v>63</v>
      </c>
      <c r="B71" s="37"/>
      <c r="C71" s="37"/>
      <c r="D71" s="37"/>
      <c r="E71" s="37"/>
      <c r="F71" s="38">
        <v>26497529</v>
      </c>
      <c r="G71" s="39">
        <f>F71-D65+E65</f>
        <v>26530310</v>
      </c>
    </row>
    <row r="72" spans="1:7" ht="18" customHeight="1">
      <c r="A72" s="36" t="s">
        <v>64</v>
      </c>
      <c r="B72" s="37"/>
      <c r="C72" s="37"/>
      <c r="D72" s="37"/>
      <c r="E72" s="37"/>
      <c r="F72" s="38">
        <v>27029929</v>
      </c>
      <c r="G72" s="39">
        <f>F72-D65+E65</f>
        <v>27062710</v>
      </c>
    </row>
    <row r="73" spans="1:7" ht="18" customHeight="1">
      <c r="A73" s="36" t="s">
        <v>65</v>
      </c>
      <c r="B73" s="37"/>
      <c r="C73" s="37"/>
      <c r="D73" s="37"/>
      <c r="E73" s="37"/>
      <c r="F73" s="38">
        <f>F72-F71</f>
        <v>532400</v>
      </c>
      <c r="G73" s="39">
        <f>G72-G71</f>
        <v>532400</v>
      </c>
    </row>
    <row r="74" ht="12.75">
      <c r="G74" s="31"/>
    </row>
    <row r="75" ht="12.75">
      <c r="G75" s="31"/>
    </row>
    <row r="76" spans="1:7" ht="12.75">
      <c r="A76" s="40" t="s">
        <v>66</v>
      </c>
      <c r="G76" s="31"/>
    </row>
    <row r="77" ht="12.75">
      <c r="G77" s="31"/>
    </row>
    <row r="78" ht="12.75">
      <c r="G78" s="31"/>
    </row>
    <row r="79" ht="12.75">
      <c r="G79" s="31"/>
    </row>
    <row r="80" ht="12.75">
      <c r="G80" s="31"/>
    </row>
    <row r="81" ht="12.75">
      <c r="G81" s="31"/>
    </row>
    <row r="82" ht="12.75">
      <c r="G82" s="31"/>
    </row>
    <row r="83" ht="12.75">
      <c r="G83" s="31"/>
    </row>
    <row r="84" ht="12.75">
      <c r="G84" s="31"/>
    </row>
    <row r="85" ht="12.75">
      <c r="G85" s="31"/>
    </row>
    <row r="86" ht="12.75">
      <c r="G86" s="31"/>
    </row>
    <row r="87" ht="12.75">
      <c r="G87" s="31"/>
    </row>
    <row r="88" ht="12.75">
      <c r="G88" s="31"/>
    </row>
    <row r="89" ht="12.75">
      <c r="G89" s="31"/>
    </row>
    <row r="90" ht="12.75">
      <c r="G90" s="31"/>
    </row>
    <row r="91" ht="12.75">
      <c r="G91" s="31"/>
    </row>
    <row r="92" ht="12.75">
      <c r="G92" s="31"/>
    </row>
    <row r="93" ht="12.75">
      <c r="G93" s="31"/>
    </row>
    <row r="94" ht="12.75">
      <c r="G94" s="31"/>
    </row>
    <row r="95" ht="12.75">
      <c r="G95" s="31"/>
    </row>
    <row r="96" ht="12.75">
      <c r="G96" s="31"/>
    </row>
    <row r="97" ht="12.75">
      <c r="G97" s="31"/>
    </row>
    <row r="98" ht="12.75">
      <c r="G98" s="31"/>
    </row>
    <row r="99" ht="12.75">
      <c r="G99" s="31"/>
    </row>
    <row r="100" ht="12.75">
      <c r="G100" s="31"/>
    </row>
    <row r="101" ht="12.75">
      <c r="G101" s="31"/>
    </row>
    <row r="102" ht="12.75">
      <c r="G102" s="31"/>
    </row>
    <row r="103" ht="12.75">
      <c r="G103" s="31"/>
    </row>
    <row r="104" ht="12.75">
      <c r="G104" s="31"/>
    </row>
    <row r="105" ht="12.75">
      <c r="G105" s="31"/>
    </row>
    <row r="106" ht="12.75">
      <c r="G106" s="31"/>
    </row>
    <row r="107" ht="12.75">
      <c r="G107" s="31"/>
    </row>
    <row r="108" ht="12.75">
      <c r="G108" s="31"/>
    </row>
    <row r="109" ht="12.75">
      <c r="G109" s="31"/>
    </row>
    <row r="110" ht="12.75">
      <c r="G110" s="31"/>
    </row>
    <row r="111" ht="12.75">
      <c r="G111" s="31"/>
    </row>
    <row r="112" ht="12.75">
      <c r="G112" s="31"/>
    </row>
  </sheetData>
  <sheetProtection selectLockedCells="1" selectUnlockedCells="1"/>
  <mergeCells count="4">
    <mergeCell ref="F1:G1"/>
    <mergeCell ref="A65:C65"/>
    <mergeCell ref="A67:G67"/>
    <mergeCell ref="A68:G68"/>
  </mergeCells>
  <printOptions/>
  <pageMargins left="0.7083333333333334" right="0.7083333333333334" top="0.5902777777777778" bottom="0.39375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Deptuła</dc:creator>
  <cp:keywords/>
  <dc:description/>
  <cp:lastModifiedBy>Beata Deptuła</cp:lastModifiedBy>
  <cp:lastPrinted>2012-12-10T13:25:27Z</cp:lastPrinted>
  <dcterms:created xsi:type="dcterms:W3CDTF">2012-06-11T08:35:49Z</dcterms:created>
  <dcterms:modified xsi:type="dcterms:W3CDTF">2012-12-12T11:51:01Z</dcterms:modified>
  <cp:category/>
  <cp:version/>
  <cp:contentType/>
  <cp:contentStatus/>
  <cp:revision>63</cp:revision>
</cp:coreProperties>
</file>