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<sst xmlns="http://schemas.openxmlformats.org/spreadsheetml/2006/main" count="56" uniqueCount="43">
  <si>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</si>
  <si>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</si>
  <si>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</si>
  <si>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</si>
  <si>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</si>
  <si>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</si>
  <si>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</si>
  <si>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</si>
  <si>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</si>
  <si>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</si>
  <si>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</si>
  <si>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</si>
  <si>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</si>
  <si>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</si>
  <si>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</si>
  <si>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</si>
  <si>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</si>
  <si>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</si>
  <si>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</si>
  <si>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</si>
  <si>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</si>
  <si>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</si>
  <si>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</si>
  <si>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</si>
  <si>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</si>
  <si>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</si>
  <si>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</si>
  <si>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</si>
  <si>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</si>
  <si>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</si>
  <si>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</si>
  <si>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</si>
  <si>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</si>
  <si>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</si>
  <si>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2020 r.</t>
  </si>
  <si>
    <t>Regionalny Program Operacyjny Województwa Warmińsko-Mazurskiego na lata 2014-2020, Środowisko przyrodnicze i racjonalne wykorzystanie zasobów, Szlak rowerowy Mrągowo - Krutyń</t>
  </si>
  <si>
    <t>926-92601</t>
  </si>
  <si>
    <t>Program Rozwoju Obszarów Wiejskich na lata  2014-2020,  Gospodarka wodno-ściekowa , Budowa kanalizacji w m. Stare Kiełbonki</t>
  </si>
  <si>
    <t>010-01044</t>
  </si>
  <si>
    <t>2022 rok</t>
  </si>
  <si>
    <t>2022 r.***</t>
  </si>
  <si>
    <t>2021 r.</t>
  </si>
  <si>
    <t xml:space="preserve">Wydatki* na programy i projekty realizowane ze środków pochodzących z funduszy strukturalnych i Funduszu Spójności oraz pozostałe środki pochodzące ze źródeł zagranicznych nie podlegających zwrotowi  2022 rok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</si>
</sst>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4" fontId="12" fillId="0" borderId="15" xfId="52" applyNumberFormat="1" applyFont="1" applyBorder="1" applyAlignment="1">
      <alignment horizontal="center"/>
      <protection/>
    </xf>
    <xf numFmtId="0" fontId="3" fillId="4" borderId="12" xfId="52" applyFont="1" applyFill="1" applyBorder="1" applyAlignment="1">
      <alignment horizontal="center"/>
      <protection/>
    </xf>
    <xf numFmtId="0" fontId="3" fillId="4" borderId="17" xfId="52" applyFont="1" applyFill="1" applyBorder="1" applyAlignment="1">
      <alignment horizontal="center"/>
      <protection/>
    </xf>
    <xf numFmtId="4" fontId="12" fillId="0" borderId="18" xfId="52" applyNumberFormat="1" applyFont="1" applyBorder="1" applyAlignment="1">
      <alignment horizontal="center"/>
      <protection/>
    </xf>
    <xf numFmtId="0" fontId="4" fillId="0" borderId="19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5" xfId="52" applyFont="1" applyBorder="1" applyAlignment="1">
      <alignment horizontal="center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18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left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17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1" fillId="4" borderId="17" xfId="0" applyFont="1" applyFill="1" applyBorder="1" applyAlignment="1">
      <alignment horizontal="center"/>
    </xf>
    <xf numFmtId="0" fontId="3" fillId="4" borderId="21" xfId="52" applyFont="1" applyFill="1" applyBorder="1" applyAlignment="1">
      <alignment/>
      <protection/>
    </xf>
    <xf numFmtId="0" fontId="0" fillId="4" borderId="23" xfId="0" applyFill="1" applyBorder="1" applyAlignment="1">
      <alignment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15" zoomScaleNormal="115" zoomScalePageLayoutView="0" workbookViewId="0" topLeftCell="A1">
      <selection activeCell="A1" sqref="A1:IV1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1.25" customHeight="1">
      <c r="A2" s="27" t="s">
        <v>2</v>
      </c>
      <c r="B2" s="27" t="s">
        <v>4</v>
      </c>
      <c r="C2" s="26" t="s">
        <v>5</v>
      </c>
      <c r="D2" s="26" t="s">
        <v>30</v>
      </c>
      <c r="E2" s="26" t="s">
        <v>29</v>
      </c>
      <c r="F2" s="27" t="s">
        <v>0</v>
      </c>
      <c r="G2" s="27"/>
      <c r="H2" s="27" t="s">
        <v>3</v>
      </c>
      <c r="I2" s="27"/>
      <c r="J2" s="27"/>
      <c r="K2" s="27"/>
      <c r="L2" s="27"/>
      <c r="M2" s="27"/>
      <c r="N2" s="27"/>
      <c r="O2" s="27"/>
      <c r="P2" s="27"/>
    </row>
    <row r="3" spans="1:16" ht="11.25" customHeight="1">
      <c r="A3" s="27"/>
      <c r="B3" s="27"/>
      <c r="C3" s="26"/>
      <c r="D3" s="26"/>
      <c r="E3" s="26"/>
      <c r="F3" s="26" t="s">
        <v>26</v>
      </c>
      <c r="G3" s="26" t="s">
        <v>27</v>
      </c>
      <c r="H3" s="27" t="s">
        <v>39</v>
      </c>
      <c r="I3" s="27"/>
      <c r="J3" s="27"/>
      <c r="K3" s="27"/>
      <c r="L3" s="27"/>
      <c r="M3" s="27"/>
      <c r="N3" s="27"/>
      <c r="O3" s="27"/>
      <c r="P3" s="27"/>
    </row>
    <row r="4" spans="1:16" ht="11.25" customHeight="1">
      <c r="A4" s="27"/>
      <c r="B4" s="27"/>
      <c r="C4" s="26"/>
      <c r="D4" s="26"/>
      <c r="E4" s="26"/>
      <c r="F4" s="26"/>
      <c r="G4" s="26"/>
      <c r="H4" s="26" t="s">
        <v>7</v>
      </c>
      <c r="I4" s="27" t="s">
        <v>8</v>
      </c>
      <c r="J4" s="27"/>
      <c r="K4" s="27"/>
      <c r="L4" s="27"/>
      <c r="M4" s="27"/>
      <c r="N4" s="27"/>
      <c r="O4" s="27"/>
      <c r="P4" s="27"/>
    </row>
    <row r="5" spans="1:16" ht="9.75" customHeight="1">
      <c r="A5" s="27"/>
      <c r="B5" s="27"/>
      <c r="C5" s="26"/>
      <c r="D5" s="26"/>
      <c r="E5" s="26"/>
      <c r="F5" s="26"/>
      <c r="G5" s="26"/>
      <c r="H5" s="26"/>
      <c r="I5" s="27" t="s">
        <v>9</v>
      </c>
      <c r="J5" s="27"/>
      <c r="K5" s="27"/>
      <c r="L5" s="27"/>
      <c r="M5" s="27" t="s">
        <v>6</v>
      </c>
      <c r="N5" s="27"/>
      <c r="O5" s="27"/>
      <c r="P5" s="27"/>
    </row>
    <row r="6" spans="1:16" ht="12.75" customHeight="1">
      <c r="A6" s="27"/>
      <c r="B6" s="27"/>
      <c r="C6" s="26"/>
      <c r="D6" s="26"/>
      <c r="E6" s="26"/>
      <c r="F6" s="26"/>
      <c r="G6" s="26"/>
      <c r="H6" s="26"/>
      <c r="I6" s="26" t="s">
        <v>10</v>
      </c>
      <c r="J6" s="27" t="s">
        <v>11</v>
      </c>
      <c r="K6" s="27"/>
      <c r="L6" s="27"/>
      <c r="M6" s="26" t="s">
        <v>12</v>
      </c>
      <c r="N6" s="26" t="s">
        <v>11</v>
      </c>
      <c r="O6" s="26"/>
      <c r="P6" s="26"/>
    </row>
    <row r="7" spans="1:16" ht="16.5" customHeight="1">
      <c r="A7" s="27"/>
      <c r="B7" s="27"/>
      <c r="C7" s="26"/>
      <c r="D7" s="26"/>
      <c r="E7" s="26"/>
      <c r="F7" s="26"/>
      <c r="G7" s="26"/>
      <c r="H7" s="26"/>
      <c r="I7" s="26"/>
      <c r="J7" s="18" t="s">
        <v>28</v>
      </c>
      <c r="K7" s="18" t="s">
        <v>13</v>
      </c>
      <c r="L7" s="18" t="s">
        <v>14</v>
      </c>
      <c r="M7" s="26"/>
      <c r="N7" s="19" t="s">
        <v>28</v>
      </c>
      <c r="O7" s="18" t="s">
        <v>13</v>
      </c>
      <c r="P7" s="18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8">
        <v>14</v>
      </c>
      <c r="O8" s="2">
        <v>15</v>
      </c>
      <c r="P8" s="2">
        <v>16</v>
      </c>
    </row>
    <row r="9" spans="1:16" s="4" customFormat="1" ht="18" customHeight="1">
      <c r="A9" s="22">
        <v>1</v>
      </c>
      <c r="B9" s="23" t="s">
        <v>16</v>
      </c>
      <c r="C9" s="29" t="s">
        <v>1</v>
      </c>
      <c r="D9" s="30"/>
      <c r="E9" s="24">
        <f>E14+E22</f>
        <v>6688237.8100000005</v>
      </c>
      <c r="F9" s="24">
        <f aca="true" t="shared" si="0" ref="F9:P9">F14+F22</f>
        <v>2271437.81</v>
      </c>
      <c r="G9" s="24">
        <f t="shared" si="0"/>
        <v>4416800</v>
      </c>
      <c r="H9" s="24">
        <f t="shared" si="0"/>
        <v>6516800</v>
      </c>
      <c r="I9" s="24">
        <f t="shared" si="0"/>
        <v>2100000</v>
      </c>
      <c r="J9" s="24">
        <f t="shared" si="0"/>
        <v>0</v>
      </c>
      <c r="K9" s="24">
        <f t="shared" si="0"/>
        <v>0</v>
      </c>
      <c r="L9" s="24">
        <f t="shared" si="0"/>
        <v>2100000</v>
      </c>
      <c r="M9" s="24">
        <f t="shared" si="0"/>
        <v>4416800</v>
      </c>
      <c r="N9" s="24">
        <f t="shared" si="0"/>
        <v>0</v>
      </c>
      <c r="O9" s="24">
        <f t="shared" si="0"/>
        <v>0</v>
      </c>
      <c r="P9" s="24">
        <f t="shared" si="0"/>
        <v>4416800</v>
      </c>
    </row>
    <row r="10" spans="1:16" ht="11.25" customHeight="1">
      <c r="A10" s="32" t="s">
        <v>17</v>
      </c>
      <c r="B10" s="9" t="s">
        <v>18</v>
      </c>
      <c r="C10" s="45" t="s">
        <v>37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11.25" customHeight="1">
      <c r="A11" s="32"/>
      <c r="B11" s="3" t="s">
        <v>19</v>
      </c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6" ht="11.25" customHeight="1">
      <c r="A12" s="32"/>
      <c r="B12" s="3" t="s">
        <v>20</v>
      </c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1:16" ht="11.25" customHeight="1">
      <c r="A13" s="32"/>
      <c r="B13" s="3" t="s">
        <v>21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</row>
    <row r="14" spans="1:16" ht="11.25" customHeight="1">
      <c r="A14" s="33"/>
      <c r="B14" s="6" t="s">
        <v>22</v>
      </c>
      <c r="C14" s="6"/>
      <c r="D14" s="7" t="s">
        <v>38</v>
      </c>
      <c r="E14" s="17">
        <f>SUM(E15:E17)</f>
        <v>2577837.81</v>
      </c>
      <c r="F14" s="17">
        <f>SUM(F15:F17)</f>
        <v>1561037.81</v>
      </c>
      <c r="G14" s="17">
        <f>SUM(G15:G17)</f>
        <v>1016800</v>
      </c>
      <c r="H14" s="17">
        <f>I14+M14</f>
        <v>2516800</v>
      </c>
      <c r="I14" s="17">
        <f>SUM(J14:L14)</f>
        <v>1500000</v>
      </c>
      <c r="J14" s="17">
        <f>SUM(J15:J17)</f>
        <v>0</v>
      </c>
      <c r="K14" s="17">
        <f>SUM(K15:K17)</f>
        <v>0</v>
      </c>
      <c r="L14" s="17">
        <v>1500000</v>
      </c>
      <c r="M14" s="17">
        <f>SUM(N14+O14+P14)</f>
        <v>1016800</v>
      </c>
      <c r="N14" s="17">
        <f>SUM(N15:N17)</f>
        <v>0</v>
      </c>
      <c r="O14" s="17">
        <f>SUM(O15:O17)</f>
        <v>0</v>
      </c>
      <c r="P14" s="17">
        <v>1016800</v>
      </c>
    </row>
    <row r="15" spans="1:16" ht="11.25" customHeight="1">
      <c r="A15" s="33"/>
      <c r="B15" s="11" t="s">
        <v>34</v>
      </c>
      <c r="C15" s="35"/>
      <c r="D15" s="35"/>
      <c r="E15" s="14">
        <f>F15+G15</f>
        <v>61037.81</v>
      </c>
      <c r="F15" s="15">
        <v>61037.81</v>
      </c>
      <c r="G15" s="15">
        <v>0</v>
      </c>
      <c r="H15" s="28"/>
      <c r="I15" s="28"/>
      <c r="J15" s="28"/>
      <c r="K15" s="28"/>
      <c r="L15" s="28"/>
      <c r="M15" s="28"/>
      <c r="N15" s="31"/>
      <c r="O15" s="28"/>
      <c r="P15" s="28"/>
    </row>
    <row r="16" spans="1:16" ht="11.25" customHeight="1">
      <c r="A16" s="33"/>
      <c r="B16" s="11" t="s">
        <v>41</v>
      </c>
      <c r="C16" s="35"/>
      <c r="D16" s="35"/>
      <c r="E16" s="14">
        <f>F16+G16</f>
        <v>0</v>
      </c>
      <c r="F16" s="15">
        <v>0</v>
      </c>
      <c r="G16" s="15">
        <v>0</v>
      </c>
      <c r="H16" s="28"/>
      <c r="I16" s="28"/>
      <c r="J16" s="28"/>
      <c r="K16" s="28"/>
      <c r="L16" s="28"/>
      <c r="M16" s="28"/>
      <c r="N16" s="31"/>
      <c r="O16" s="28"/>
      <c r="P16" s="28"/>
    </row>
    <row r="17" spans="1:16" ht="13.5" customHeight="1">
      <c r="A17" s="34"/>
      <c r="B17" s="13" t="s">
        <v>40</v>
      </c>
      <c r="C17" s="35"/>
      <c r="D17" s="35"/>
      <c r="E17" s="16">
        <f>F17+G17</f>
        <v>2516800</v>
      </c>
      <c r="F17" s="16">
        <f>I14</f>
        <v>1500000</v>
      </c>
      <c r="G17" s="16">
        <f>M14</f>
        <v>1016800</v>
      </c>
      <c r="H17" s="28"/>
      <c r="I17" s="28"/>
      <c r="J17" s="28"/>
      <c r="K17" s="28"/>
      <c r="L17" s="28"/>
      <c r="M17" s="28"/>
      <c r="N17" s="31"/>
      <c r="O17" s="28"/>
      <c r="P17" s="28"/>
    </row>
    <row r="18" spans="1:16" ht="11.25" customHeight="1">
      <c r="A18" s="64" t="s">
        <v>32</v>
      </c>
      <c r="B18" s="10" t="s">
        <v>18</v>
      </c>
      <c r="C18" s="36" t="s">
        <v>35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1:16" ht="11.25" customHeight="1">
      <c r="A19" s="65"/>
      <c r="B19" s="3" t="s">
        <v>19</v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ht="11.25" customHeight="1">
      <c r="A20" s="65"/>
      <c r="B20" s="3" t="s">
        <v>20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ht="11.25" customHeight="1">
      <c r="A21" s="65"/>
      <c r="B21" s="3" t="s">
        <v>21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3.5" customHeight="1">
      <c r="A22" s="65"/>
      <c r="B22" s="6" t="s">
        <v>22</v>
      </c>
      <c r="C22" s="6"/>
      <c r="D22" s="7" t="s">
        <v>36</v>
      </c>
      <c r="E22" s="17">
        <f>SUM(E23:E25)</f>
        <v>4110400</v>
      </c>
      <c r="F22" s="17">
        <f>SUM(F23:F25)</f>
        <v>710400</v>
      </c>
      <c r="G22" s="17">
        <f>SUM(G23:G25)</f>
        <v>3400000</v>
      </c>
      <c r="H22" s="17">
        <f>I22+M22</f>
        <v>4000000</v>
      </c>
      <c r="I22" s="17">
        <f>SUM(J22:L22)</f>
        <v>600000</v>
      </c>
      <c r="J22" s="17">
        <f>SUM(J23:J25)</f>
        <v>0</v>
      </c>
      <c r="K22" s="17">
        <f>SUM(K23:K25)</f>
        <v>0</v>
      </c>
      <c r="L22" s="17">
        <v>600000</v>
      </c>
      <c r="M22" s="17">
        <f>SUM(N22+O22+P22)</f>
        <v>3400000</v>
      </c>
      <c r="N22" s="17">
        <f>SUM(N23:N25)</f>
        <v>0</v>
      </c>
      <c r="O22" s="17">
        <f>SUM(O23:O25)</f>
        <v>0</v>
      </c>
      <c r="P22" s="17">
        <v>3400000</v>
      </c>
    </row>
    <row r="23" spans="1:16" ht="11.25">
      <c r="A23" s="65"/>
      <c r="B23" s="11" t="s">
        <v>34</v>
      </c>
      <c r="C23" s="55"/>
      <c r="D23" s="55"/>
      <c r="E23" s="14">
        <f>F23+G23</f>
        <v>110400</v>
      </c>
      <c r="F23" s="15">
        <v>110400</v>
      </c>
      <c r="G23" s="15">
        <v>0</v>
      </c>
      <c r="H23" s="28"/>
      <c r="I23" s="28"/>
      <c r="J23" s="28"/>
      <c r="K23" s="28"/>
      <c r="L23" s="28"/>
      <c r="M23" s="28"/>
      <c r="N23" s="31"/>
      <c r="O23" s="28"/>
      <c r="P23" s="28"/>
    </row>
    <row r="24" spans="1:16" ht="11.25">
      <c r="A24" s="66"/>
      <c r="B24" s="11" t="s">
        <v>41</v>
      </c>
      <c r="C24" s="35"/>
      <c r="D24" s="35"/>
      <c r="E24" s="14">
        <f>F24+G24</f>
        <v>0</v>
      </c>
      <c r="F24" s="15">
        <v>0</v>
      </c>
      <c r="G24" s="15">
        <v>0</v>
      </c>
      <c r="H24" s="28"/>
      <c r="I24" s="28"/>
      <c r="J24" s="28"/>
      <c r="K24" s="28"/>
      <c r="L24" s="28"/>
      <c r="M24" s="28"/>
      <c r="N24" s="31"/>
      <c r="O24" s="28"/>
      <c r="P24" s="28"/>
    </row>
    <row r="25" spans="1:16" s="12" customFormat="1" ht="11.25">
      <c r="A25" s="67"/>
      <c r="B25" s="13" t="s">
        <v>40</v>
      </c>
      <c r="C25" s="56"/>
      <c r="D25" s="56"/>
      <c r="E25" s="16">
        <f>F25+G25</f>
        <v>4000000</v>
      </c>
      <c r="F25" s="16">
        <f>I22</f>
        <v>600000</v>
      </c>
      <c r="G25" s="16">
        <f>M22</f>
        <v>3400000</v>
      </c>
      <c r="H25" s="28"/>
      <c r="I25" s="28"/>
      <c r="J25" s="28"/>
      <c r="K25" s="28"/>
      <c r="L25" s="28"/>
      <c r="M25" s="28"/>
      <c r="N25" s="31"/>
      <c r="O25" s="28"/>
      <c r="P25" s="28"/>
    </row>
    <row r="26" spans="1:16" s="20" customFormat="1" ht="18" customHeight="1">
      <c r="A26" s="62" t="s">
        <v>31</v>
      </c>
      <c r="B26" s="63"/>
      <c r="C26" s="29" t="s">
        <v>1</v>
      </c>
      <c r="D26" s="61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27.75" customHeight="1">
      <c r="A27" s="57" t="s">
        <v>23</v>
      </c>
      <c r="B27" s="57"/>
      <c r="C27" s="58" t="s">
        <v>1</v>
      </c>
      <c r="D27" s="59"/>
      <c r="E27" s="25">
        <f>E26+E9</f>
        <v>6688237.8100000005</v>
      </c>
      <c r="F27" s="25">
        <f aca="true" t="shared" si="1" ref="E27:P27">F26+F9</f>
        <v>2271437.81</v>
      </c>
      <c r="G27" s="25">
        <f t="shared" si="1"/>
        <v>4416800</v>
      </c>
      <c r="H27" s="25">
        <f t="shared" si="1"/>
        <v>6516800</v>
      </c>
      <c r="I27" s="25">
        <f t="shared" si="1"/>
        <v>2100000</v>
      </c>
      <c r="J27" s="25">
        <f t="shared" si="1"/>
        <v>0</v>
      </c>
      <c r="K27" s="25">
        <f t="shared" si="1"/>
        <v>0</v>
      </c>
      <c r="L27" s="25">
        <f t="shared" si="1"/>
        <v>2100000</v>
      </c>
      <c r="M27" s="25">
        <f t="shared" si="1"/>
        <v>4416800</v>
      </c>
      <c r="N27" s="25">
        <f t="shared" si="1"/>
        <v>0</v>
      </c>
      <c r="O27" s="25">
        <f t="shared" si="1"/>
        <v>0</v>
      </c>
      <c r="P27" s="25">
        <f t="shared" si="1"/>
        <v>4416800</v>
      </c>
    </row>
    <row r="29" spans="1:10" ht="11.25">
      <c r="A29" s="54" t="s">
        <v>24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6" ht="11.25">
      <c r="A30" s="1" t="s">
        <v>25</v>
      </c>
      <c r="P30" s="5"/>
    </row>
    <row r="31" ht="11.25">
      <c r="A31" s="1" t="s">
        <v>33</v>
      </c>
    </row>
  </sheetData>
  <sheetProtection/>
  <mergeCells count="51">
    <mergeCell ref="A26:B26"/>
    <mergeCell ref="A18:A25"/>
    <mergeCell ref="H23:H25"/>
    <mergeCell ref="I23:I25"/>
    <mergeCell ref="A1:P1"/>
    <mergeCell ref="C26:D26"/>
    <mergeCell ref="L23:L25"/>
    <mergeCell ref="M23:M25"/>
    <mergeCell ref="N23:N25"/>
    <mergeCell ref="C23:C25"/>
    <mergeCell ref="D23:D25"/>
    <mergeCell ref="A29:J29"/>
    <mergeCell ref="A27:B27"/>
    <mergeCell ref="C27:D27"/>
    <mergeCell ref="A10:A17"/>
    <mergeCell ref="C15:C17"/>
    <mergeCell ref="D15:D17"/>
    <mergeCell ref="H15:H17"/>
    <mergeCell ref="I15:I17"/>
    <mergeCell ref="C18:P21"/>
    <mergeCell ref="C10:P13"/>
    <mergeCell ref="J6:L6"/>
    <mergeCell ref="C9:D9"/>
    <mergeCell ref="O23:O25"/>
    <mergeCell ref="P23:P25"/>
    <mergeCell ref="O15:O17"/>
    <mergeCell ref="N15:N17"/>
    <mergeCell ref="P15:P17"/>
    <mergeCell ref="J15:J17"/>
    <mergeCell ref="J23:J25"/>
    <mergeCell ref="K23:K25"/>
    <mergeCell ref="A2:A7"/>
    <mergeCell ref="B2:B7"/>
    <mergeCell ref="F2:G2"/>
    <mergeCell ref="H2:P2"/>
    <mergeCell ref="G3:G7"/>
    <mergeCell ref="K15:K17"/>
    <mergeCell ref="L15:L17"/>
    <mergeCell ref="M15:M17"/>
    <mergeCell ref="H3:P3"/>
    <mergeCell ref="I5:L5"/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M6:M7"/>
  </mergeCells>
  <printOptions/>
  <pageMargins left="0.3937007874015748" right="0.5511811023622047" top="1.3385826771653544" bottom="0.5905511811023623" header="0.7874015748031497" footer="0.11811023622047245"/>
  <pageSetup horizontalDpi="600" verticalDpi="600" orientation="landscape" paperSize="9" scale="85" r:id="rId1"/>
  <headerFooter alignWithMargins="0">
    <oddHeader>&amp;R&amp;9Załącznik nr 2 
 do Uchwały Rady  Gminy Piecki 
nr XXXIX/242/22
z dnia 28.01.2022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2022-02-01T13:41:57Z</cp:lastPrinted>
  <dcterms:created xsi:type="dcterms:W3CDTF">1998-12-09T13:02:10Z</dcterms:created>
  <dcterms:modified xsi:type="dcterms:W3CDTF">2022-02-01T13:42:05Z</dcterms:modified>
  <cp:category/>
  <cp:version/>
  <cp:contentType/>
  <cp:contentStatus/>
</cp:coreProperties>
</file>