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Załącznik 3" sheetId="1" r:id="rId1"/>
    <sheet name="Załącznik 6" sheetId="2" r:id="rId2"/>
    <sheet name="Załacznik 4" sheetId="3" r:id="rId3"/>
    <sheet name="Załącznik 5" sheetId="4" r:id="rId4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<sst xmlns="http://schemas.openxmlformats.org/spreadsheetml/2006/main" count="269" uniqueCount="186">
  <si>
    <t xml:space="preserve">Zadania inwestycyjne (roczne i wieloletnie) przewidziane do realizacji w 2012 r.  </t>
  </si>
  <si>
    <t>w złotych</t>
  </si>
  <si>
    <t>Lp.</t>
  </si>
  <si>
    <t>Dział</t>
  </si>
  <si>
    <t>Rozdz.</t>
  </si>
  <si>
    <t>§*</t>
  </si>
  <si>
    <t>Planowane wydatki inwestycyjne wieloletnie przewidziane do realizacji w 2012 r.</t>
  </si>
  <si>
    <t>Planowane wydatki inwestycyjne roczne</t>
  </si>
  <si>
    <t>Jednostka organizacyjna realizująca zadanie lub koordynująca program</t>
  </si>
  <si>
    <t>Nazwa zadania inwestycyjnego</t>
  </si>
  <si>
    <t>rok budżetowy 2012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</si>
  <si>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</si>
  <si>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</si>
  <si>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</si>
  <si>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</si>
  <si>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</si>
  <si>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</si>
  <si>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010</t>
  </si>
  <si>
    <t>01010</t>
  </si>
  <si>
    <t>Zbiorowe zaopatrzenie w wodę m.Zyzdrojowa Wola,m.Zyzdrojowy Piecek, m.Krawno, m.Babięta</t>
  </si>
  <si>
    <t>UG Piecki</t>
  </si>
  <si>
    <t>2.</t>
  </si>
  <si>
    <t>Budowa zbiorowego zaopatrzenia w wodę wsi Bobrówko i Nowy Most</t>
  </si>
  <si>
    <t>3.</t>
  </si>
  <si>
    <t>600</t>
  </si>
  <si>
    <t>60016</t>
  </si>
  <si>
    <t>Przebudowa drogi gminnej w m.Piecki (ul.Nowa i jej przedłużenie w kierunku Brejdyn) na odcinku o dł. ok..1,5 km</t>
  </si>
  <si>
    <t>4.</t>
  </si>
  <si>
    <t>Przebudowa ul. Spacerowej w Pieckach</t>
  </si>
  <si>
    <t>5.</t>
  </si>
  <si>
    <t>630</t>
  </si>
  <si>
    <t>63001</t>
  </si>
  <si>
    <t>Modernizacja i rozbudowa regionalnego systemu informacji turystycznej</t>
  </si>
  <si>
    <t>6.</t>
  </si>
  <si>
    <t>801</t>
  </si>
  <si>
    <t>80104</t>
  </si>
  <si>
    <t>Budowa przedszkola w Pieckach</t>
  </si>
  <si>
    <t>7.</t>
  </si>
  <si>
    <t>852</t>
  </si>
  <si>
    <t>85219</t>
  </si>
  <si>
    <t xml:space="preserve">Rozbudowa, nadbudowa i przebudowa  budynku przy ul. Zwycięstwa 35 na potrzeby społeczno-kulturalne mieszkańców gminy Piecki </t>
  </si>
  <si>
    <t>8.</t>
  </si>
  <si>
    <t>900</t>
  </si>
  <si>
    <t>90001</t>
  </si>
  <si>
    <t>Kanalizacja sanitarna w m.Krutyń,m.Krutyński Piecek, m,Zielony Lasek, m.Zgon wraz z kolektorem przesyłowym do m.Piecki oraz budowa zbiorowego zaopatrzenia w wodę m.Zgon</t>
  </si>
  <si>
    <t>9.</t>
  </si>
  <si>
    <t>Kanalizacja sanitarna Stare Kiełbonki</t>
  </si>
  <si>
    <t>10.</t>
  </si>
  <si>
    <t>Kanalizacja sanitarna Piecki-Czaszkowo</t>
  </si>
  <si>
    <t>11.</t>
  </si>
  <si>
    <t>Kanalizacja sanitarna w m. Szklarnia, m.Krzywy Róg, m. Rutkowo, m. Głogno, m. Dłużec</t>
  </si>
  <si>
    <t>12.</t>
  </si>
  <si>
    <t>Promocja inwestycji realizowanych w ramach projektu" Masterplan"</t>
  </si>
  <si>
    <t>13.</t>
  </si>
  <si>
    <t xml:space="preserve">Kanalizacja sanitarna Brejdyny </t>
  </si>
  <si>
    <t>14.</t>
  </si>
  <si>
    <t>90002</t>
  </si>
  <si>
    <t>System zagospodarowania odpadów komunalnych w Olsztynie.Budowa zakładu unieszkodliwiania.</t>
  </si>
  <si>
    <t>15.</t>
  </si>
  <si>
    <t>90095</t>
  </si>
  <si>
    <t>Budowa placu zabaw na osiedlu 35-lecia PRL w Pieckach</t>
  </si>
  <si>
    <t>16.</t>
  </si>
  <si>
    <t>Budowa placów zabaw w m. Stare Kiełbonki i m. Brejdyny</t>
  </si>
  <si>
    <t>17.</t>
  </si>
  <si>
    <t>Utworzenie placu zabaw w m. Lipwo</t>
  </si>
  <si>
    <t>18.</t>
  </si>
  <si>
    <t>926</t>
  </si>
  <si>
    <t>92601</t>
  </si>
  <si>
    <t>Modernizacja obiektu sportowego w Pieckach</t>
  </si>
  <si>
    <t>x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</si>
  <si>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</si>
  <si>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**) - dla inwestycji wykazanych w kol. 6 nie należy wypełniać kol. 7, 8, 9, 10 i 11</t>
  </si>
  <si>
    <t xml:space="preserve"> </t>
  </si>
  <si>
    <t xml:space="preserve"> Przychody i rozchody budżetu w 2012 r.</t>
  </si>
  <si>
    <t>L.p.</t>
  </si>
  <si>
    <t>Treść</t>
  </si>
  <si>
    <t>Klasyfikacja</t>
  </si>
  <si>
    <t>§</t>
  </si>
  <si>
    <t>Plan</t>
  </si>
  <si>
    <t>2012 r.</t>
  </si>
  <si>
    <t>Planowane dochody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</si>
  <si>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</si>
  <si>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</si>
  <si>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</si>
  <si>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</si>
  <si>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</si>
  <si>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</si>
  <si>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</si>
  <si>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</si>
  <si>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</si>
  <si>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</si>
  <si>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</si>
  <si>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</si>
  <si>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</si>
  <si>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</si>
  <si>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</si>
  <si>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</si>
  <si>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</si>
  <si>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</si>
  <si>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</si>
  <si>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</si>
  <si>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</si>
  <si>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</si>
  <si>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950</t>
  </si>
  <si>
    <t>Rozchody ogółem :</t>
  </si>
  <si>
    <t xml:space="preserve">  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</si>
  <si>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</si>
  <si>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</si>
  <si>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</si>
  <si>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</si>
  <si>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</si>
  <si>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</si>
  <si>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</si>
  <si>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</si>
  <si>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</si>
  <si>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</si>
  <si>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</si>
  <si>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</si>
  <si>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</si>
  <si>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</si>
  <si>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</si>
  <si>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Zestawienie planowanych kwot dotacji udzielanych z budżetu jst, realizowanych przez podmioty należące i nienależące do sektora finansów publicznych w 2012 r.</t>
  </si>
  <si>
    <t>Rozdział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</si>
  <si>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</si>
  <si>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</si>
  <si>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</si>
  <si>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</si>
  <si>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</si>
  <si>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</si>
  <si>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Bieżące utrzymanie cmentarzy komunalnych</t>
  </si>
  <si>
    <r>
      <t>a)</t>
    </r>
    <r>
      <rPr>
        <i/>
        <sz val="10"/>
        <rFont val="Arial CE"/>
        <family val="2"/>
      </rPr>
      <t xml:space="preserve"> koszenie terenu cmentarzy 30407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0,13 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 2 grabienia</t>
    </r>
  </si>
  <si>
    <r>
      <t xml:space="preserve">b) </t>
    </r>
    <r>
      <rPr>
        <i/>
        <sz val="10"/>
        <rFont val="Arial CE"/>
        <family val="2"/>
      </rPr>
      <t>grabienie skoszonej trawy 20107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0,05 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2 grabienia </t>
    </r>
  </si>
  <si>
    <r>
      <t>c)</t>
    </r>
    <r>
      <rPr>
        <i/>
        <sz val="10"/>
        <rFont val="Arial CE"/>
        <family val="2"/>
      </rPr>
      <t xml:space="preserve"> grabienie i wywiezienie liści 20107m</t>
    </r>
    <r>
      <rPr>
        <i/>
        <vertAlign val="superscript"/>
        <sz val="10"/>
        <rFont val="Arial CE"/>
        <family val="2"/>
      </rPr>
      <t xml:space="preserve">2 </t>
    </r>
    <r>
      <rPr>
        <i/>
        <sz val="10"/>
        <rFont val="Arial CE"/>
        <family val="2"/>
      </rPr>
      <t>x 0,05zł/m</t>
    </r>
    <r>
      <rPr>
        <i/>
        <vertAlign val="superscript"/>
        <sz val="10"/>
        <rFont val="Arial CE"/>
        <family val="2"/>
      </rPr>
      <t xml:space="preserve">2 </t>
    </r>
  </si>
  <si>
    <r>
      <t xml:space="preserve">d) </t>
    </r>
    <r>
      <rPr>
        <i/>
        <sz val="10"/>
        <rFont val="Arial CE"/>
        <family val="2"/>
      </rPr>
      <t>wywóz nieczystości stałych 279,12zł x 2 pojemniki x 12 m-cy</t>
    </r>
  </si>
  <si>
    <r>
      <t xml:space="preserve">e) </t>
    </r>
    <r>
      <rPr>
        <i/>
        <sz val="10"/>
        <rFont val="Arial CE"/>
        <family val="2"/>
      </rPr>
      <t>wywóz liści i trawy 66,56t x 20,70zł/1t</t>
    </r>
  </si>
  <si>
    <t xml:space="preserve">2. </t>
  </si>
  <si>
    <t xml:space="preserve">Bieżące utrzymanie przystanków </t>
  </si>
  <si>
    <r>
      <t>a)</t>
    </r>
    <r>
      <rPr>
        <i/>
        <sz val="10"/>
        <rFont val="Arial CE"/>
        <family val="2"/>
      </rPr>
      <t xml:space="preserve"> wywóz nieczystości stałych 1 pojemnik x 12 m-cy x 320 zł </t>
    </r>
  </si>
  <si>
    <r>
      <t>b) t</t>
    </r>
    <r>
      <rPr>
        <i/>
        <sz val="10"/>
        <rFont val="Arial CE"/>
        <family val="2"/>
      </rPr>
      <t>ransport odpadów z przystanków 1850t x 20,70zł/t</t>
    </r>
  </si>
  <si>
    <r>
      <t>c)</t>
    </r>
    <r>
      <rPr>
        <i/>
        <sz val="10"/>
        <rFont val="Arial CE"/>
        <family val="2"/>
      </rPr>
      <t xml:space="preserve"> sprzątanie wiat przystankowych i otoczenia 378,96m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0,63zł/m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12 m-cy</t>
    </r>
  </si>
  <si>
    <t>Dotacja dla ZGKiM na budowę wodociągu w Pieckach</t>
  </si>
  <si>
    <t>400</t>
  </si>
  <si>
    <t>40001</t>
  </si>
  <si>
    <t>Dotacja dla ZGKiM Piecki na modernizację węzłów cieplnych</t>
  </si>
  <si>
    <t>Przedszkola</t>
  </si>
  <si>
    <r>
      <t>a)</t>
    </r>
    <r>
      <rPr>
        <i/>
        <sz val="10"/>
        <rFont val="Arial CE"/>
        <family val="2"/>
      </rPr>
      <t>dotacja dla punktu przedszkolnego w Pieckach 216 zł x 25 dzieci x12m-cy</t>
    </r>
  </si>
  <si>
    <t>b)dotacja dla punktu przedszkolnego w Nawiadach  216 zł x 30dzieci x 4m-ce</t>
  </si>
  <si>
    <t>Dotacja dla ZGKiM Piecki na zakup WUKO</t>
  </si>
  <si>
    <t>Utrzymanie zieleni na terenach komunalnych</t>
  </si>
  <si>
    <r>
      <t>a)</t>
    </r>
    <r>
      <rPr>
        <i/>
        <sz val="10"/>
        <rFont val="Arial CE"/>
        <family val="2"/>
      </rPr>
      <t xml:space="preserve"> koszenie trawy 57745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0,15zł/m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4 koszenia </t>
    </r>
  </si>
  <si>
    <r>
      <t>b)</t>
    </r>
    <r>
      <rPr>
        <i/>
        <sz val="10"/>
        <rFont val="Arial CE"/>
        <family val="2"/>
      </rPr>
      <t xml:space="preserve"> cięcie żywopłotu 220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0,15zł/m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3 cięcia </t>
    </r>
  </si>
  <si>
    <r>
      <t xml:space="preserve">c) </t>
    </r>
    <r>
      <rPr>
        <i/>
        <sz val="10"/>
        <rFont val="Arial CE"/>
        <family val="2"/>
      </rPr>
      <t>wywóz skoszonej trawy 225,4t x 20,70zł/t</t>
    </r>
  </si>
  <si>
    <r>
      <t xml:space="preserve">d) </t>
    </r>
    <r>
      <rPr>
        <i/>
        <sz val="10"/>
        <rFont val="Arial CE"/>
        <family val="2"/>
      </rPr>
      <t>zgrabianie skoszonej trawy 2905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0,05zł/m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4 grabienia</t>
    </r>
  </si>
  <si>
    <t>Sprzątanie i bieżące naprawy chodników</t>
  </si>
  <si>
    <r>
      <t>a) odśnieżanie chodników 9527,50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0,63zł/m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2 odśnieżania </t>
    </r>
  </si>
  <si>
    <r>
      <t>b) sprzątanie powierzchni ulic 13725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0,55zł/m</t>
    </r>
    <r>
      <rPr>
        <i/>
        <vertAlign val="superscript"/>
        <sz val="10"/>
        <rFont val="Arial CE"/>
        <family val="2"/>
      </rPr>
      <t>2</t>
    </r>
  </si>
  <si>
    <r>
      <t>c) sprzątanie chodników 8686,50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0,55zł/m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2 sprzątania</t>
    </r>
  </si>
  <si>
    <t>d) wywóz nieczystości z chodnikówi ulic 134,2t x 18zł/t</t>
  </si>
  <si>
    <t>Dotacja celowa dla ZGKiM Piecki na zakup małego ciągnika</t>
  </si>
  <si>
    <t>Dotacja na działalność domu kultury</t>
  </si>
  <si>
    <t xml:space="preserve"> Utrzymanie świetlic wiejskich oraz zajęcia świetlic.</t>
  </si>
  <si>
    <t>Dotacja na działalność muzeum</t>
  </si>
  <si>
    <t>Dotacja na działalność biblioteki publ. w Pieckach</t>
  </si>
  <si>
    <t>Dotacje dla podmiotów nienależących do sektora finansów publicznych</t>
  </si>
  <si>
    <t xml:space="preserve">Zadania w zakresie ochrony p.pożarowej </t>
  </si>
  <si>
    <r>
      <t>Z</t>
    </r>
    <r>
      <rPr>
        <sz val="10"/>
        <rFont val="Arial CE"/>
        <family val="2"/>
      </rPr>
      <t>adania w zakresie kultury fizycznej</t>
    </r>
  </si>
  <si>
    <t>Ogółem</t>
  </si>
  <si>
    <t>Plan przychodów i kosztów samorządowych zakładów budżetowych</t>
  </si>
  <si>
    <r>
      <t xml:space="preserve">  na 2012 r.   </t>
    </r>
    <r>
      <rPr>
        <b/>
        <sz val="13"/>
        <color indexed="10"/>
        <rFont val="Arial CE"/>
        <family val="2"/>
      </rPr>
      <t xml:space="preserve">  </t>
    </r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</si>
  <si>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</si>
  <si>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</si>
  <si>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</si>
  <si>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</si>
  <si>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</si>
  <si>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</si>
  <si>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</t>
  </si>
  <si>
    <t>w tym: wpłata do budżetu</t>
  </si>
  <si>
    <t>dotacje z budżetu</t>
  </si>
  <si>
    <t>§265, §266</t>
  </si>
  <si>
    <t xml:space="preserve"> Samorządowe zakłady budżetowe</t>
  </si>
  <si>
    <t>z tego:</t>
  </si>
  <si>
    <t>SamorządowyZakład Gospodarki Komunalnej i Mieszkaniowej w Pieckach</t>
  </si>
  <si>
    <t>W odniesieniu do rachunku dochodów własnych jednostek budżetowych:</t>
  </si>
  <si>
    <t>* dochody</t>
  </si>
  <si>
    <t>** stan środków pieniężnych</t>
  </si>
  <si>
    <t>*** źródła dochodów wskazanych przez radę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</si>
</sst>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_-* #,##0\ _z_ł_-;\-* #,##0\ _z_ł_-;_-* &quot;- &quot;_z_ł_-;_-@_-"/>
    <numFmt numFmtId="167" formatCode="#,##0"/>
    <numFmt numFmtId="168" formatCode="# ?/?"/>
  </numFmts>
  <fonts count="23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b/>
      <u val="single"/>
      <sz val="10"/>
      <color indexed="10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color indexed="10"/>
      <name val="Arial CE"/>
      <family val="2"/>
    </font>
    <font>
      <b/>
      <i/>
      <sz val="10"/>
      <name val="Arial CE"/>
      <family val="2"/>
    </font>
    <font>
      <b/>
      <sz val="13"/>
      <name val="Arial CE"/>
      <family val="2"/>
    </font>
    <font>
      <b/>
      <sz val="13"/>
      <color indexed="10"/>
      <name val="Arial CE"/>
      <family val="2"/>
    </font>
    <font>
      <b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5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5" fillId="2" borderId="3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4" fontId="1" fillId="0" borderId="4" xfId="0" applyFont="1" applyBorder="1" applyAlignment="1">
      <alignment vertical="center" wrapText="1"/>
    </xf>
    <xf numFmtId="166" fontId="1" fillId="0" borderId="4" xfId="0" applyNumberFormat="1" applyFont="1" applyBorder="1" applyAlignment="1">
      <alignment vertical="center" wrapText="1"/>
    </xf>
    <xf numFmtId="166" fontId="1" fillId="0" borderId="2" xfId="0" applyNumberFormat="1" applyFont="1" applyBorder="1" applyAlignment="1">
      <alignment vertical="center" wrapText="1"/>
    </xf>
    <xf numFmtId="166" fontId="1" fillId="0" borderId="4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4" fontId="1" fillId="0" borderId="5" xfId="0" applyFont="1" applyBorder="1" applyAlignment="1">
      <alignment vertical="center" wrapText="1"/>
    </xf>
    <xf numFmtId="166" fontId="1" fillId="0" borderId="5" xfId="0" applyNumberFormat="1" applyFont="1" applyBorder="1" applyAlignment="1">
      <alignment vertical="center" wrapText="1"/>
    </xf>
    <xf numFmtId="166" fontId="1" fillId="0" borderId="5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vertical="center" wrapText="1"/>
    </xf>
    <xf numFmtId="166" fontId="7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vertical="center"/>
    </xf>
    <xf numFmtId="166" fontId="9" fillId="0" borderId="5" xfId="0" applyNumberFormat="1" applyFont="1" applyBorder="1" applyAlignment="1">
      <alignment vertical="center"/>
    </xf>
    <xf numFmtId="166" fontId="8" fillId="0" borderId="5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vertical="center" wrapText="1"/>
    </xf>
    <xf numFmtId="166" fontId="7" fillId="0" borderId="5" xfId="0" applyNumberFormat="1" applyFont="1" applyBorder="1" applyAlignment="1">
      <alignment vertical="center" wrapText="1"/>
    </xf>
    <xf numFmtId="166" fontId="5" fillId="3" borderId="1" xfId="0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vertical="center"/>
    </xf>
    <xf numFmtId="166" fontId="1" fillId="3" borderId="1" xfId="0" applyNumberFormat="1" applyFont="1" applyFill="1" applyBorder="1" applyAlignment="1">
      <alignment vertical="center"/>
    </xf>
    <xf numFmtId="164" fontId="5" fillId="3" borderId="1" xfId="0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7" fontId="0" fillId="0" borderId="0" xfId="0" applyNumberFormat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7" fontId="0" fillId="0" borderId="0" xfId="0" applyNumberFormat="1" applyFont="1" applyAlignment="1">
      <alignment horizontal="center" vertical="top"/>
    </xf>
    <xf numFmtId="164" fontId="5" fillId="2" borderId="7" xfId="0" applyFont="1" applyFill="1" applyBorder="1" applyAlignment="1">
      <alignment horizontal="center" vertical="center"/>
    </xf>
    <xf numFmtId="164" fontId="5" fillId="2" borderId="8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7" fontId="5" fillId="2" borderId="7" xfId="0" applyNumberFormat="1" applyFont="1" applyFill="1" applyBorder="1" applyAlignment="1">
      <alignment horizontal="center" vertical="center"/>
    </xf>
    <xf numFmtId="167" fontId="5" fillId="2" borderId="10" xfId="0" applyNumberFormat="1" applyFont="1" applyFill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9" xfId="0" applyFont="1" applyBorder="1" applyAlignment="1">
      <alignment vertical="center"/>
    </xf>
    <xf numFmtId="167" fontId="1" fillId="0" borderId="9" xfId="0" applyNumberFormat="1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1" fillId="0" borderId="12" xfId="0" applyFont="1" applyBorder="1" applyAlignment="1">
      <alignment vertical="center"/>
    </xf>
    <xf numFmtId="167" fontId="1" fillId="0" borderId="12" xfId="0" applyNumberFormat="1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" fillId="0" borderId="10" xfId="0" applyFont="1" applyBorder="1" applyAlignment="1">
      <alignment vertical="center"/>
    </xf>
    <xf numFmtId="167" fontId="8" fillId="0" borderId="10" xfId="0" applyNumberFormat="1" applyFont="1" applyBorder="1" applyAlignment="1">
      <alignment horizontal="center" vertical="center"/>
    </xf>
    <xf numFmtId="164" fontId="5" fillId="2" borderId="7" xfId="0" applyFont="1" applyFill="1" applyBorder="1" applyAlignment="1">
      <alignment vertical="center"/>
    </xf>
    <xf numFmtId="164" fontId="1" fillId="2" borderId="7" xfId="0" applyFont="1" applyFill="1" applyBorder="1" applyAlignment="1">
      <alignment horizontal="center" vertical="center"/>
    </xf>
    <xf numFmtId="167" fontId="1" fillId="4" borderId="7" xfId="0" applyNumberFormat="1" applyFont="1" applyFill="1" applyBorder="1" applyAlignment="1">
      <alignment horizontal="center" vertical="center"/>
    </xf>
    <xf numFmtId="164" fontId="5" fillId="0" borderId="11" xfId="0" applyFont="1" applyBorder="1" applyAlignment="1">
      <alignment horizontal="center" vertical="center"/>
    </xf>
    <xf numFmtId="167" fontId="1" fillId="3" borderId="11" xfId="0" applyNumberFormat="1" applyFont="1" applyFill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4" fontId="1" fillId="0" borderId="13" xfId="0" applyFont="1" applyBorder="1" applyAlignment="1">
      <alignment vertical="center"/>
    </xf>
    <xf numFmtId="167" fontId="1" fillId="0" borderId="13" xfId="0" applyNumberFormat="1" applyFont="1" applyBorder="1" applyAlignment="1">
      <alignment horizontal="center" vertical="center"/>
    </xf>
    <xf numFmtId="164" fontId="1" fillId="0" borderId="12" xfId="0" applyFont="1" applyBorder="1" applyAlignment="1">
      <alignment vertical="center" wrapText="1"/>
    </xf>
    <xf numFmtId="164" fontId="5" fillId="0" borderId="9" xfId="0" applyFont="1" applyBorder="1" applyAlignment="1">
      <alignment horizontal="center" vertical="center"/>
    </xf>
    <xf numFmtId="164" fontId="1" fillId="0" borderId="14" xfId="0" applyFont="1" applyBorder="1" applyAlignment="1">
      <alignment horizontal="center" vertical="center"/>
    </xf>
    <xf numFmtId="164" fontId="1" fillId="0" borderId="14" xfId="0" applyFont="1" applyBorder="1" applyAlignment="1">
      <alignment vertical="center"/>
    </xf>
    <xf numFmtId="167" fontId="1" fillId="0" borderId="14" xfId="0" applyNumberFormat="1" applyFont="1" applyBorder="1" applyAlignment="1">
      <alignment horizontal="center" vertical="center"/>
    </xf>
    <xf numFmtId="164" fontId="1" fillId="0" borderId="15" xfId="0" applyFont="1" applyBorder="1" applyAlignment="1">
      <alignment vertical="center"/>
    </xf>
    <xf numFmtId="164" fontId="1" fillId="0" borderId="15" xfId="0" applyFont="1" applyBorder="1" applyAlignment="1">
      <alignment horizontal="center" vertical="center"/>
    </xf>
    <xf numFmtId="167" fontId="1" fillId="0" borderId="15" xfId="0" applyNumberFormat="1" applyFont="1" applyBorder="1" applyAlignment="1">
      <alignment horizontal="center" vertical="center"/>
    </xf>
    <xf numFmtId="164" fontId="1" fillId="0" borderId="16" xfId="0" applyFont="1" applyBorder="1" applyAlignment="1">
      <alignment horizontal="center" vertical="center"/>
    </xf>
    <xf numFmtId="164" fontId="1" fillId="0" borderId="16" xfId="0" applyFont="1" applyBorder="1" applyAlignment="1">
      <alignment vertical="center"/>
    </xf>
    <xf numFmtId="167" fontId="1" fillId="0" borderId="16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7" fontId="0" fillId="0" borderId="0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/>
    </xf>
    <xf numFmtId="164" fontId="3" fillId="0" borderId="0" xfId="0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164" fontId="12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right" vertical="center"/>
    </xf>
    <xf numFmtId="164" fontId="16" fillId="2" borderId="1" xfId="0" applyFont="1" applyFill="1" applyBorder="1" applyAlignment="1">
      <alignment horizontal="center" vertical="center"/>
    </xf>
    <xf numFmtId="167" fontId="16" fillId="2" borderId="1" xfId="0" applyNumberFormat="1" applyFont="1" applyFill="1" applyBorder="1" applyAlignment="1">
      <alignment vertical="center"/>
    </xf>
    <xf numFmtId="164" fontId="17" fillId="0" borderId="1" xfId="0" applyFont="1" applyBorder="1" applyAlignment="1">
      <alignment horizontal="center" vertical="center"/>
    </xf>
    <xf numFmtId="167" fontId="17" fillId="0" borderId="1" xfId="0" applyNumberFormat="1" applyFont="1" applyBorder="1" applyAlignment="1">
      <alignment vertical="center"/>
    </xf>
    <xf numFmtId="164" fontId="17" fillId="0" borderId="0" xfId="0" applyFont="1" applyAlignment="1">
      <alignment/>
    </xf>
    <xf numFmtId="167" fontId="18" fillId="5" borderId="4" xfId="0" applyNumberFormat="1" applyFont="1" applyFill="1" applyBorder="1" applyAlignment="1">
      <alignment horizontal="left"/>
    </xf>
    <xf numFmtId="164" fontId="16" fillId="0" borderId="5" xfId="0" applyFont="1" applyBorder="1" applyAlignment="1">
      <alignment horizontal="center"/>
    </xf>
    <xf numFmtId="164" fontId="16" fillId="0" borderId="5" xfId="0" applyFont="1" applyBorder="1" applyAlignment="1">
      <alignment/>
    </xf>
    <xf numFmtId="167" fontId="16" fillId="0" borderId="5" xfId="0" applyNumberFormat="1" applyFont="1" applyBorder="1" applyAlignment="1">
      <alignment horizontal="center"/>
    </xf>
    <xf numFmtId="164" fontId="19" fillId="0" borderId="17" xfId="0" applyFont="1" applyBorder="1" applyAlignment="1">
      <alignment wrapText="1"/>
    </xf>
    <xf numFmtId="167" fontId="0" fillId="0" borderId="5" xfId="0" applyNumberFormat="1" applyFont="1" applyBorder="1" applyAlignment="1">
      <alignment horizontal="center" wrapText="1"/>
    </xf>
    <xf numFmtId="165" fontId="19" fillId="0" borderId="5" xfId="0" applyNumberFormat="1" applyFont="1" applyBorder="1" applyAlignment="1">
      <alignment wrapText="1"/>
    </xf>
    <xf numFmtId="165" fontId="19" fillId="0" borderId="5" xfId="0" applyNumberFormat="1" applyFont="1" applyBorder="1" applyAlignment="1">
      <alignment/>
    </xf>
    <xf numFmtId="167" fontId="0" fillId="0" borderId="5" xfId="0" applyNumberFormat="1" applyFont="1" applyBorder="1" applyAlignment="1">
      <alignment horizontal="center"/>
    </xf>
    <xf numFmtId="168" fontId="19" fillId="0" borderId="5" xfId="0" applyNumberFormat="1" applyFont="1" applyBorder="1" applyAlignment="1">
      <alignment wrapText="1"/>
    </xf>
    <xf numFmtId="164" fontId="16" fillId="0" borderId="5" xfId="0" applyFont="1" applyBorder="1" applyAlignment="1">
      <alignment horizontal="center" wrapText="1"/>
    </xf>
    <xf numFmtId="168" fontId="19" fillId="0" borderId="5" xfId="0" applyNumberFormat="1" applyFont="1" applyBorder="1" applyAlignment="1">
      <alignment/>
    </xf>
    <xf numFmtId="164" fontId="19" fillId="0" borderId="5" xfId="0" applyFont="1" applyBorder="1" applyAlignment="1">
      <alignment wrapText="1"/>
    </xf>
    <xf numFmtId="164" fontId="19" fillId="0" borderId="5" xfId="0" applyFont="1" applyBorder="1" applyAlignment="1">
      <alignment/>
    </xf>
    <xf numFmtId="167" fontId="16" fillId="0" borderId="5" xfId="0" applyNumberFormat="1" applyFont="1" applyBorder="1" applyAlignment="1">
      <alignment horizontal="center" wrapText="1"/>
    </xf>
    <xf numFmtId="165" fontId="16" fillId="0" borderId="5" xfId="0" applyNumberFormat="1" applyFont="1" applyBorder="1" applyAlignment="1">
      <alignment horizontal="center"/>
    </xf>
    <xf numFmtId="164" fontId="16" fillId="0" borderId="5" xfId="0" applyFont="1" applyBorder="1" applyAlignment="1">
      <alignment wrapText="1"/>
    </xf>
    <xf numFmtId="164" fontId="10" fillId="0" borderId="5" xfId="0" applyFont="1" applyBorder="1" applyAlignment="1">
      <alignment wrapText="1"/>
    </xf>
    <xf numFmtId="164" fontId="10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18" fillId="5" borderId="5" xfId="0" applyFont="1" applyFill="1" applyBorder="1" applyAlignment="1">
      <alignment horizontal="left"/>
    </xf>
    <xf numFmtId="164" fontId="16" fillId="0" borderId="18" xfId="0" applyFont="1" applyBorder="1" applyAlignment="1">
      <alignment horizontal="center"/>
    </xf>
    <xf numFmtId="164" fontId="0" fillId="0" borderId="19" xfId="0" applyFont="1" applyBorder="1" applyAlignment="1">
      <alignment/>
    </xf>
    <xf numFmtId="167" fontId="16" fillId="0" borderId="18" xfId="0" applyNumberFormat="1" applyFont="1" applyBorder="1" applyAlignment="1">
      <alignment horizontal="center"/>
    </xf>
    <xf numFmtId="164" fontId="16" fillId="0" borderId="19" xfId="0" applyFont="1" applyBorder="1" applyAlignment="1">
      <alignment horizontal="center"/>
    </xf>
    <xf numFmtId="164" fontId="16" fillId="0" borderId="19" xfId="0" applyFont="1" applyBorder="1" applyAlignment="1">
      <alignment/>
    </xf>
    <xf numFmtId="167" fontId="16" fillId="0" borderId="19" xfId="0" applyNumberFormat="1" applyFont="1" applyBorder="1" applyAlignment="1">
      <alignment horizontal="center"/>
    </xf>
    <xf numFmtId="164" fontId="16" fillId="5" borderId="1" xfId="0" applyFont="1" applyFill="1" applyBorder="1" applyAlignment="1">
      <alignment horizontal="center" vertical="center"/>
    </xf>
    <xf numFmtId="167" fontId="16" fillId="5" borderId="1" xfId="0" applyNumberFormat="1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4" fontId="20" fillId="0" borderId="0" xfId="0" applyFont="1" applyBorder="1" applyAlignment="1">
      <alignment horizontal="center" vertical="center"/>
    </xf>
    <xf numFmtId="164" fontId="16" fillId="2" borderId="1" xfId="0" applyFont="1" applyFill="1" applyBorder="1" applyAlignment="1">
      <alignment horizontal="center" vertical="center" wrapText="1"/>
    </xf>
    <xf numFmtId="164" fontId="16" fillId="2" borderId="3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/>
    </xf>
    <xf numFmtId="164" fontId="22" fillId="3" borderId="4" xfId="0" applyFont="1" applyFill="1" applyBorder="1" applyAlignment="1">
      <alignment vertical="center"/>
    </xf>
    <xf numFmtId="167" fontId="16" fillId="3" borderId="4" xfId="0" applyNumberFormat="1" applyFont="1" applyFill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5" xfId="0" applyFont="1" applyBorder="1" applyAlignment="1">
      <alignment horizontal="left" vertical="center" indent="1"/>
    </xf>
    <xf numFmtId="167" fontId="0" fillId="0" borderId="5" xfId="0" applyNumberFormat="1" applyBorder="1" applyAlignment="1">
      <alignment horizontal="center" vertical="center"/>
    </xf>
    <xf numFmtId="164" fontId="19" fillId="0" borderId="5" xfId="0" applyFont="1" applyBorder="1" applyAlignment="1">
      <alignment horizontal="left" vertical="center" wrapText="1" indent="2"/>
    </xf>
    <xf numFmtId="167" fontId="16" fillId="0" borderId="5" xfId="0" applyNumberFormat="1" applyFont="1" applyBorder="1" applyAlignment="1">
      <alignment horizontal="center" vertical="center"/>
    </xf>
    <xf numFmtId="164" fontId="10" fillId="0" borderId="5" xfId="0" applyFont="1" applyBorder="1" applyAlignment="1">
      <alignment horizontal="left" vertical="center" indent="2"/>
    </xf>
    <xf numFmtId="164" fontId="0" fillId="0" borderId="20" xfId="0" applyBorder="1" applyAlignment="1">
      <alignment horizontal="center" vertical="center"/>
    </xf>
    <xf numFmtId="164" fontId="10" fillId="0" borderId="20" xfId="0" applyFont="1" applyBorder="1" applyAlignment="1">
      <alignment horizontal="left" vertical="center" indent="2"/>
    </xf>
    <xf numFmtId="167" fontId="0" fillId="0" borderId="20" xfId="0" applyNumberFormat="1" applyBorder="1" applyAlignment="1">
      <alignment horizontal="center" vertical="center"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7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defaultGridColor="0" colorId="8" workbookViewId="0" topLeftCell="A1">
      <selection activeCell="P27" sqref="P2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1:13" s="9" customFormat="1" ht="19.5" customHeight="1">
      <c r="A3" s="5" t="s">
        <v>2</v>
      </c>
      <c r="B3" s="5" t="s">
        <v>3</v>
      </c>
      <c r="C3" s="5" t="s">
        <v>4</v>
      </c>
      <c r="D3" s="5" t="s">
        <v>5</v>
      </c>
      <c r="E3" s="6"/>
      <c r="F3" s="7" t="s">
        <v>6</v>
      </c>
      <c r="G3" s="7" t="s">
        <v>7</v>
      </c>
      <c r="H3" s="7"/>
      <c r="I3" s="7"/>
      <c r="J3" s="7"/>
      <c r="K3" s="7"/>
      <c r="L3" s="7" t="s">
        <v>8</v>
      </c>
      <c r="M3" s="8"/>
    </row>
    <row r="4" spans="1:13" s="9" customFormat="1" ht="19.5" customHeight="1">
      <c r="A4" s="5"/>
      <c r="B4" s="5"/>
      <c r="C4" s="5"/>
      <c r="D4" s="5"/>
      <c r="E4" s="10" t="s">
        <v>9</v>
      </c>
      <c r="F4" s="7"/>
      <c r="G4" s="7" t="s">
        <v>10</v>
      </c>
      <c r="H4" s="7" t="s">
        <v>11</v>
      </c>
      <c r="I4" s="7"/>
      <c r="J4" s="7"/>
      <c r="K4" s="7"/>
      <c r="L4" s="7"/>
      <c r="M4" s="8"/>
    </row>
    <row r="5" spans="1:13" s="9" customFormat="1" ht="29.25" customHeight="1">
      <c r="A5" s="5"/>
      <c r="B5" s="5"/>
      <c r="C5" s="5"/>
      <c r="D5" s="5"/>
      <c r="E5" s="10"/>
      <c r="F5" s="7"/>
      <c r="G5" s="7"/>
      <c r="H5" s="7" t="s">
        <v>12</v>
      </c>
      <c r="I5" s="7" t="s">
        <v>13</v>
      </c>
      <c r="J5" s="7" t="s">
        <v>14</v>
      </c>
      <c r="K5" s="7" t="s">
        <v>15</v>
      </c>
      <c r="L5" s="7"/>
      <c r="M5" s="8"/>
    </row>
    <row r="6" spans="1:13" s="9" customFormat="1" ht="19.5" customHeight="1">
      <c r="A6" s="5"/>
      <c r="B6" s="5"/>
      <c r="C6" s="5"/>
      <c r="D6" s="5"/>
      <c r="E6" s="10"/>
      <c r="F6" s="7"/>
      <c r="G6" s="7"/>
      <c r="H6" s="7"/>
      <c r="I6" s="7"/>
      <c r="J6" s="7"/>
      <c r="K6" s="7"/>
      <c r="L6" s="7"/>
      <c r="M6" s="8"/>
    </row>
    <row r="7" spans="1:13" s="9" customFormat="1" ht="19.5" customHeight="1">
      <c r="A7" s="5"/>
      <c r="B7" s="5"/>
      <c r="C7" s="5"/>
      <c r="D7" s="5"/>
      <c r="E7" s="10"/>
      <c r="F7" s="7"/>
      <c r="G7" s="7"/>
      <c r="H7" s="7"/>
      <c r="I7" s="7"/>
      <c r="J7" s="7"/>
      <c r="K7" s="7"/>
      <c r="L7" s="7"/>
      <c r="M7" s="8"/>
    </row>
    <row r="8" spans="1:13" ht="7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8"/>
    </row>
    <row r="9" spans="1:13" ht="68.25" customHeight="1">
      <c r="A9" s="12" t="s">
        <v>16</v>
      </c>
      <c r="B9" s="13" t="s">
        <v>17</v>
      </c>
      <c r="C9" s="13" t="s">
        <v>18</v>
      </c>
      <c r="D9" s="14"/>
      <c r="E9" s="15" t="s">
        <v>19</v>
      </c>
      <c r="F9" s="16">
        <v>1350000</v>
      </c>
      <c r="G9" s="16"/>
      <c r="H9" s="16"/>
      <c r="I9" s="16"/>
      <c r="J9" s="17"/>
      <c r="K9" s="18"/>
      <c r="L9" s="19" t="s">
        <v>20</v>
      </c>
      <c r="M9" s="8"/>
    </row>
    <row r="10" spans="1:13" ht="48.75" customHeight="1">
      <c r="A10" s="20" t="s">
        <v>21</v>
      </c>
      <c r="B10" s="21" t="s">
        <v>17</v>
      </c>
      <c r="C10" s="21" t="s">
        <v>18</v>
      </c>
      <c r="D10" s="22"/>
      <c r="E10" s="23" t="s">
        <v>22</v>
      </c>
      <c r="F10" s="24">
        <v>70000</v>
      </c>
      <c r="G10" s="24"/>
      <c r="H10" s="24"/>
      <c r="I10" s="25"/>
      <c r="J10" s="24"/>
      <c r="K10" s="25"/>
      <c r="L10" s="26" t="s">
        <v>20</v>
      </c>
      <c r="M10" s="8"/>
    </row>
    <row r="11" spans="1:13" ht="64.5" customHeight="1">
      <c r="A11" s="20" t="s">
        <v>23</v>
      </c>
      <c r="B11" s="21" t="s">
        <v>24</v>
      </c>
      <c r="C11" s="21" t="s">
        <v>25</v>
      </c>
      <c r="D11" s="22"/>
      <c r="E11" s="23" t="s">
        <v>26</v>
      </c>
      <c r="F11" s="24">
        <v>150000</v>
      </c>
      <c r="G11" s="24"/>
      <c r="H11" s="24"/>
      <c r="I11" s="24"/>
      <c r="J11" s="27"/>
      <c r="K11" s="24"/>
      <c r="L11" s="26" t="s">
        <v>20</v>
      </c>
      <c r="M11" s="8"/>
    </row>
    <row r="12" spans="1:13" ht="37.5" customHeight="1">
      <c r="A12" s="20" t="s">
        <v>27</v>
      </c>
      <c r="B12" s="21" t="s">
        <v>24</v>
      </c>
      <c r="C12" s="21" t="s">
        <v>25</v>
      </c>
      <c r="D12" s="22"/>
      <c r="E12" s="23" t="s">
        <v>28</v>
      </c>
      <c r="F12" s="24">
        <v>450000</v>
      </c>
      <c r="G12" s="25"/>
      <c r="H12" s="28"/>
      <c r="I12" s="25"/>
      <c r="J12" s="27"/>
      <c r="K12" s="25"/>
      <c r="L12" s="26" t="s">
        <v>20</v>
      </c>
      <c r="M12" s="8"/>
    </row>
    <row r="13" spans="1:13" ht="40.5" customHeight="1">
      <c r="A13" s="20" t="s">
        <v>29</v>
      </c>
      <c r="B13" s="21" t="s">
        <v>30</v>
      </c>
      <c r="C13" s="21" t="s">
        <v>31</v>
      </c>
      <c r="D13" s="22"/>
      <c r="E13" s="23" t="s">
        <v>32</v>
      </c>
      <c r="F13" s="24">
        <v>36295</v>
      </c>
      <c r="G13" s="25"/>
      <c r="H13" s="28"/>
      <c r="I13" s="25"/>
      <c r="J13" s="27"/>
      <c r="K13" s="25"/>
      <c r="L13" s="26" t="s">
        <v>20</v>
      </c>
      <c r="M13" s="8"/>
    </row>
    <row r="14" spans="1:13" ht="39.75" customHeight="1">
      <c r="A14" s="20" t="s">
        <v>33</v>
      </c>
      <c r="B14" s="21" t="s">
        <v>34</v>
      </c>
      <c r="C14" s="21" t="s">
        <v>35</v>
      </c>
      <c r="D14" s="22"/>
      <c r="E14" s="23" t="s">
        <v>36</v>
      </c>
      <c r="F14" s="24">
        <v>395000</v>
      </c>
      <c r="G14" s="25"/>
      <c r="H14" s="25"/>
      <c r="I14" s="29"/>
      <c r="J14" s="27"/>
      <c r="K14" s="25"/>
      <c r="L14" s="26" t="s">
        <v>20</v>
      </c>
      <c r="M14" s="8"/>
    </row>
    <row r="15" spans="1:13" ht="81" customHeight="1">
      <c r="A15" s="20" t="s">
        <v>37</v>
      </c>
      <c r="B15" s="21" t="s">
        <v>38</v>
      </c>
      <c r="C15" s="21" t="s">
        <v>39</v>
      </c>
      <c r="D15" s="22"/>
      <c r="E15" s="23" t="s">
        <v>40</v>
      </c>
      <c r="F15" s="24">
        <v>30000</v>
      </c>
      <c r="G15" s="25"/>
      <c r="H15" s="25"/>
      <c r="I15" s="29"/>
      <c r="J15" s="27"/>
      <c r="K15" s="25"/>
      <c r="L15" s="26" t="s">
        <v>20</v>
      </c>
      <c r="M15" s="8"/>
    </row>
    <row r="16" spans="1:13" ht="102.75" customHeight="1">
      <c r="A16" s="20" t="s">
        <v>41</v>
      </c>
      <c r="B16" s="21" t="s">
        <v>42</v>
      </c>
      <c r="C16" s="21" t="s">
        <v>43</v>
      </c>
      <c r="D16" s="22"/>
      <c r="E16" s="23" t="s">
        <v>44</v>
      </c>
      <c r="F16" s="25">
        <v>3574000</v>
      </c>
      <c r="G16" s="25"/>
      <c r="H16" s="25"/>
      <c r="I16" s="29"/>
      <c r="J16" s="27"/>
      <c r="K16" s="25"/>
      <c r="L16" s="26" t="s">
        <v>20</v>
      </c>
      <c r="M16" s="8"/>
    </row>
    <row r="17" spans="1:13" ht="39.75" customHeight="1">
      <c r="A17" s="20" t="s">
        <v>45</v>
      </c>
      <c r="B17" s="21" t="s">
        <v>42</v>
      </c>
      <c r="C17" s="21" t="s">
        <v>43</v>
      </c>
      <c r="D17" s="22"/>
      <c r="E17" s="23" t="s">
        <v>46</v>
      </c>
      <c r="F17" s="24">
        <v>60000</v>
      </c>
      <c r="G17" s="30"/>
      <c r="H17" s="31"/>
      <c r="I17" s="32"/>
      <c r="J17" s="33"/>
      <c r="K17" s="30"/>
      <c r="L17" s="26" t="s">
        <v>20</v>
      </c>
      <c r="M17" s="8"/>
    </row>
    <row r="18" spans="1:13" ht="39.75" customHeight="1">
      <c r="A18" s="20" t="s">
        <v>47</v>
      </c>
      <c r="B18" s="21" t="s">
        <v>42</v>
      </c>
      <c r="C18" s="21" t="s">
        <v>43</v>
      </c>
      <c r="D18" s="22"/>
      <c r="E18" s="23" t="s">
        <v>48</v>
      </c>
      <c r="F18" s="24">
        <v>3700</v>
      </c>
      <c r="G18" s="30"/>
      <c r="H18" s="31"/>
      <c r="I18" s="32"/>
      <c r="J18" s="33"/>
      <c r="K18" s="30"/>
      <c r="L18" s="26" t="s">
        <v>20</v>
      </c>
      <c r="M18" s="8"/>
    </row>
    <row r="19" spans="1:13" ht="39.75" customHeight="1">
      <c r="A19" s="20" t="s">
        <v>49</v>
      </c>
      <c r="B19" s="21" t="s">
        <v>42</v>
      </c>
      <c r="C19" s="21" t="s">
        <v>43</v>
      </c>
      <c r="D19" s="22"/>
      <c r="E19" s="23" t="s">
        <v>50</v>
      </c>
      <c r="F19" s="24">
        <v>35555</v>
      </c>
      <c r="G19" s="30"/>
      <c r="H19" s="31"/>
      <c r="I19" s="32"/>
      <c r="J19" s="33"/>
      <c r="K19" s="30"/>
      <c r="L19" s="26" t="s">
        <v>20</v>
      </c>
      <c r="M19" s="8"/>
    </row>
    <row r="20" spans="1:13" ht="39.75" customHeight="1">
      <c r="A20" s="20" t="s">
        <v>51</v>
      </c>
      <c r="B20" s="21" t="s">
        <v>42</v>
      </c>
      <c r="C20" s="21" t="s">
        <v>43</v>
      </c>
      <c r="D20" s="22"/>
      <c r="E20" s="23" t="s">
        <v>52</v>
      </c>
      <c r="F20" s="24">
        <v>61500</v>
      </c>
      <c r="G20" s="30"/>
      <c r="H20" s="31"/>
      <c r="I20" s="32"/>
      <c r="J20" s="33"/>
      <c r="K20" s="30"/>
      <c r="L20" s="26" t="s">
        <v>20</v>
      </c>
      <c r="M20" s="8"/>
    </row>
    <row r="21" spans="1:13" ht="39.75" customHeight="1">
      <c r="A21" s="20" t="s">
        <v>53</v>
      </c>
      <c r="B21" s="21" t="s">
        <v>42</v>
      </c>
      <c r="C21" s="21" t="s">
        <v>43</v>
      </c>
      <c r="D21" s="22"/>
      <c r="E21" s="23" t="s">
        <v>54</v>
      </c>
      <c r="F21" s="24">
        <v>10745</v>
      </c>
      <c r="G21" s="30"/>
      <c r="H21" s="31"/>
      <c r="I21" s="32"/>
      <c r="J21" s="33"/>
      <c r="K21" s="30"/>
      <c r="L21" s="26" t="s">
        <v>20</v>
      </c>
      <c r="M21" s="8"/>
    </row>
    <row r="22" spans="1:13" ht="52.5" customHeight="1">
      <c r="A22" s="20" t="s">
        <v>55</v>
      </c>
      <c r="B22" s="21" t="s">
        <v>42</v>
      </c>
      <c r="C22" s="21" t="s">
        <v>56</v>
      </c>
      <c r="D22" s="22"/>
      <c r="E22" s="23" t="s">
        <v>57</v>
      </c>
      <c r="F22" s="24">
        <v>103000</v>
      </c>
      <c r="G22" s="24"/>
      <c r="H22" s="34"/>
      <c r="I22" s="24"/>
      <c r="J22" s="27"/>
      <c r="K22" s="25"/>
      <c r="L22" s="26" t="s">
        <v>20</v>
      </c>
      <c r="M22" s="8"/>
    </row>
    <row r="23" spans="1:13" ht="52.5" customHeight="1">
      <c r="A23" s="20" t="s">
        <v>58</v>
      </c>
      <c r="B23" s="21" t="s">
        <v>42</v>
      </c>
      <c r="C23" s="21" t="s">
        <v>59</v>
      </c>
      <c r="D23" s="22"/>
      <c r="E23" s="23" t="s">
        <v>60</v>
      </c>
      <c r="F23" s="24">
        <v>164000</v>
      </c>
      <c r="G23" s="24"/>
      <c r="H23" s="34"/>
      <c r="I23" s="24"/>
      <c r="J23" s="27"/>
      <c r="K23" s="25"/>
      <c r="L23" s="26" t="s">
        <v>20</v>
      </c>
      <c r="M23" s="8"/>
    </row>
    <row r="24" spans="1:13" ht="52.5" customHeight="1">
      <c r="A24" s="20" t="s">
        <v>61</v>
      </c>
      <c r="B24" s="21" t="s">
        <v>42</v>
      </c>
      <c r="C24" s="21" t="s">
        <v>59</v>
      </c>
      <c r="D24" s="22"/>
      <c r="E24" s="23" t="s">
        <v>62</v>
      </c>
      <c r="F24" s="24">
        <v>0</v>
      </c>
      <c r="G24" s="24">
        <v>81186</v>
      </c>
      <c r="H24" s="34"/>
      <c r="I24" s="24"/>
      <c r="J24" s="27"/>
      <c r="K24" s="25"/>
      <c r="L24" s="26" t="s">
        <v>20</v>
      </c>
      <c r="M24" s="8"/>
    </row>
    <row r="25" spans="1:13" ht="52.5" customHeight="1">
      <c r="A25" s="20" t="s">
        <v>63</v>
      </c>
      <c r="B25" s="21" t="s">
        <v>42</v>
      </c>
      <c r="C25" s="21" t="s">
        <v>59</v>
      </c>
      <c r="D25" s="22"/>
      <c r="E25" s="23" t="s">
        <v>64</v>
      </c>
      <c r="F25" s="24"/>
      <c r="G25" s="24">
        <v>11890</v>
      </c>
      <c r="H25" s="34"/>
      <c r="I25" s="24"/>
      <c r="J25" s="27"/>
      <c r="K25" s="25"/>
      <c r="L25" s="26" t="s">
        <v>20</v>
      </c>
      <c r="M25" s="8"/>
    </row>
    <row r="26" spans="1:13" ht="39.75" customHeight="1">
      <c r="A26" s="20" t="s">
        <v>65</v>
      </c>
      <c r="B26" s="21" t="s">
        <v>66</v>
      </c>
      <c r="C26" s="21" t="s">
        <v>67</v>
      </c>
      <c r="D26" s="22"/>
      <c r="E26" s="23" t="s">
        <v>68</v>
      </c>
      <c r="F26" s="24">
        <v>30000</v>
      </c>
      <c r="G26" s="25"/>
      <c r="H26" s="28"/>
      <c r="I26" s="28"/>
      <c r="J26" s="27"/>
      <c r="K26" s="25"/>
      <c r="L26" s="26" t="s">
        <v>20</v>
      </c>
      <c r="M26" s="8"/>
    </row>
    <row r="27" spans="1:13" ht="48" customHeight="1">
      <c r="A27" s="35">
        <f>SUM(F9:F26)</f>
        <v>6523795</v>
      </c>
      <c r="B27" s="35"/>
      <c r="C27" s="35"/>
      <c r="D27" s="35"/>
      <c r="E27" s="35"/>
      <c r="F27" s="35"/>
      <c r="G27" s="36">
        <f>SUM(G9:G26)</f>
        <v>93076</v>
      </c>
      <c r="H27" s="37">
        <f>SUM(H9:H26)</f>
        <v>0</v>
      </c>
      <c r="I27" s="38">
        <f>SUM(I9:I26)</f>
        <v>0</v>
      </c>
      <c r="J27" s="39">
        <f>SUM(J9:J26)</f>
        <v>0</v>
      </c>
      <c r="K27" s="39">
        <f>SUM(K9:K26)</f>
        <v>0</v>
      </c>
      <c r="L27" s="40" t="s">
        <v>69</v>
      </c>
      <c r="M27" s="8"/>
    </row>
    <row r="28" spans="1:13" ht="12.75">
      <c r="A28" s="8"/>
      <c r="B28" s="8"/>
      <c r="C28" s="8"/>
      <c r="D28" s="8"/>
      <c r="E28" s="8"/>
      <c r="F28" s="8"/>
      <c r="G28" s="41"/>
      <c r="H28" s="8"/>
      <c r="I28" s="8"/>
      <c r="J28" s="8"/>
      <c r="K28" s="8"/>
      <c r="L28" s="8"/>
      <c r="M28" s="8"/>
    </row>
    <row r="30" spans="1:11" ht="12.75">
      <c r="A30" s="42" t="s">
        <v>70</v>
      </c>
      <c r="I30" s="43"/>
      <c r="J30" s="43"/>
      <c r="K30" s="43"/>
    </row>
    <row r="31" spans="1:7" ht="12.75">
      <c r="A31" s="44" t="s">
        <v>71</v>
      </c>
      <c r="B31" s="44"/>
      <c r="C31" s="44"/>
      <c r="D31" s="44"/>
      <c r="E31" s="44"/>
      <c r="F31" s="44"/>
      <c r="G31" s="44"/>
    </row>
    <row r="33" spans="3:7" ht="12.75">
      <c r="C33" s="45"/>
      <c r="F33" s="45"/>
      <c r="G33" s="46"/>
    </row>
    <row r="34" spans="3:6" ht="12.75">
      <c r="C34" s="45"/>
      <c r="D34" s="45"/>
      <c r="E34" s="45"/>
      <c r="F34" s="45"/>
    </row>
    <row r="36" spans="6:7" ht="12.75">
      <c r="F36" s="45"/>
      <c r="G36" s="45"/>
    </row>
    <row r="47" ht="12.75">
      <c r="J47" s="1" t="s">
        <v>72</v>
      </c>
    </row>
  </sheetData>
  <sheetProtection selectLockedCells="1" selectUnlockedCells="1"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H4:K4"/>
    <mergeCell ref="H5:H7"/>
    <mergeCell ref="I5:I7"/>
    <mergeCell ref="J5:J7"/>
    <mergeCell ref="K5:K7"/>
    <mergeCell ref="A27:F27"/>
    <mergeCell ref="A31:G31"/>
  </mergeCells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/>
  <headerFooter alignWithMargins="0">
    <oddHeader xml:space="preserve">&amp;RZałącznik nr 3 
do uchwały Rady  Gminy
 nr XX/78/12 z dnia   28.05.2012r.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defaultGridColor="0" colorId="8" workbookViewId="0" topLeftCell="A1">
      <selection activeCell="I23" sqref="I23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6.375" style="47" customWidth="1"/>
    <col min="5" max="16384" width="9.125" style="1" customWidth="1"/>
  </cols>
  <sheetData>
    <row r="1" spans="1:4" ht="15" customHeight="1">
      <c r="A1" s="48"/>
      <c r="B1" s="48"/>
      <c r="C1" s="48"/>
      <c r="D1" s="48"/>
    </row>
    <row r="2" spans="1:4" ht="15" customHeight="1">
      <c r="A2" s="49" t="s">
        <v>73</v>
      </c>
      <c r="B2" s="49"/>
      <c r="C2" s="49"/>
      <c r="D2" s="49"/>
    </row>
    <row r="4" ht="12.75">
      <c r="D4" s="50" t="s">
        <v>1</v>
      </c>
    </row>
    <row r="5" spans="1:4" ht="12.75">
      <c r="A5" s="51" t="s">
        <v>74</v>
      </c>
      <c r="B5" s="51" t="s">
        <v>75</v>
      </c>
      <c r="C5" s="51" t="s">
        <v>76</v>
      </c>
      <c r="D5" s="52"/>
    </row>
    <row r="6" spans="1:4" ht="12.75">
      <c r="A6" s="53"/>
      <c r="B6" s="53"/>
      <c r="C6" s="53" t="s">
        <v>77</v>
      </c>
      <c r="D6" s="54" t="s">
        <v>78</v>
      </c>
    </row>
    <row r="7" spans="1:4" ht="12.75">
      <c r="A7" s="53"/>
      <c r="B7" s="53"/>
      <c r="C7" s="53"/>
      <c r="D7" s="55" t="s">
        <v>79</v>
      </c>
    </row>
    <row r="8" spans="1:4" ht="9" customHeight="1">
      <c r="A8" s="56">
        <v>1</v>
      </c>
      <c r="B8" s="56">
        <v>2</v>
      </c>
      <c r="C8" s="56">
        <v>3</v>
      </c>
      <c r="D8" s="57">
        <v>5</v>
      </c>
    </row>
    <row r="9" spans="1:4" ht="19.5" customHeight="1">
      <c r="A9" s="58" t="s">
        <v>16</v>
      </c>
      <c r="B9" s="59" t="s">
        <v>80</v>
      </c>
      <c r="C9" s="58"/>
      <c r="D9" s="60">
        <v>24950477</v>
      </c>
    </row>
    <row r="10" spans="1:4" ht="19.5" customHeight="1">
      <c r="A10" s="61" t="s">
        <v>21</v>
      </c>
      <c r="B10" s="62" t="s">
        <v>81</v>
      </c>
      <c r="C10" s="61"/>
      <c r="D10" s="63">
        <v>26320477</v>
      </c>
    </row>
    <row r="11" spans="1:4" ht="19.5" customHeight="1">
      <c r="A11" s="61"/>
      <c r="B11" s="62" t="s">
        <v>82</v>
      </c>
      <c r="C11" s="61"/>
      <c r="D11" s="63"/>
    </row>
    <row r="12" spans="1:4" ht="19.5" customHeight="1">
      <c r="A12" s="64"/>
      <c r="B12" s="65" t="s">
        <v>83</v>
      </c>
      <c r="C12" s="64"/>
      <c r="D12" s="66">
        <f>D9-D10</f>
        <v>-1370000</v>
      </c>
    </row>
    <row r="13" spans="1:4" ht="19.5" customHeight="1">
      <c r="A13" s="51" t="s">
        <v>84</v>
      </c>
      <c r="B13" s="67" t="s">
        <v>85</v>
      </c>
      <c r="C13" s="68"/>
      <c r="D13" s="69">
        <f>D14-D24</f>
        <v>1370000</v>
      </c>
    </row>
    <row r="14" spans="1:4" ht="19.5" customHeight="1">
      <c r="A14" s="70" t="s">
        <v>86</v>
      </c>
      <c r="B14" s="70"/>
      <c r="C14" s="56"/>
      <c r="D14" s="71">
        <f>SUM(D15:D23)</f>
        <v>2170000</v>
      </c>
    </row>
    <row r="15" spans="1:4" ht="19.5" customHeight="1">
      <c r="A15" s="72" t="s">
        <v>16</v>
      </c>
      <c r="B15" s="73" t="s">
        <v>87</v>
      </c>
      <c r="C15" s="72" t="s">
        <v>88</v>
      </c>
      <c r="D15" s="74">
        <v>700000</v>
      </c>
    </row>
    <row r="16" spans="1:4" ht="19.5" customHeight="1">
      <c r="A16" s="61" t="s">
        <v>21</v>
      </c>
      <c r="B16" s="62" t="s">
        <v>89</v>
      </c>
      <c r="C16" s="61" t="s">
        <v>88</v>
      </c>
      <c r="D16" s="63"/>
    </row>
    <row r="17" spans="1:6" ht="49.5" customHeight="1">
      <c r="A17" s="61" t="s">
        <v>23</v>
      </c>
      <c r="B17" s="75" t="s">
        <v>90</v>
      </c>
      <c r="C17" s="61" t="s">
        <v>91</v>
      </c>
      <c r="D17" s="63"/>
      <c r="F17" s="1" t="s">
        <v>72</v>
      </c>
    </row>
    <row r="18" spans="1:4" ht="19.5" customHeight="1">
      <c r="A18" s="61" t="s">
        <v>27</v>
      </c>
      <c r="B18" s="62" t="s">
        <v>92</v>
      </c>
      <c r="C18" s="61" t="s">
        <v>93</v>
      </c>
      <c r="D18" s="63">
        <v>100000</v>
      </c>
    </row>
    <row r="19" spans="1:4" ht="19.5" customHeight="1">
      <c r="A19" s="61" t="s">
        <v>29</v>
      </c>
      <c r="B19" s="62" t="s">
        <v>94</v>
      </c>
      <c r="C19" s="61" t="s">
        <v>95</v>
      </c>
      <c r="D19" s="63"/>
    </row>
    <row r="20" spans="1:4" ht="19.5" customHeight="1">
      <c r="A20" s="61" t="s">
        <v>33</v>
      </c>
      <c r="B20" s="62" t="s">
        <v>96</v>
      </c>
      <c r="C20" s="61" t="s">
        <v>97</v>
      </c>
      <c r="D20" s="63"/>
    </row>
    <row r="21" spans="1:4" ht="19.5" customHeight="1">
      <c r="A21" s="61" t="s">
        <v>37</v>
      </c>
      <c r="B21" s="62" t="s">
        <v>98</v>
      </c>
      <c r="C21" s="61" t="s">
        <v>99</v>
      </c>
      <c r="D21" s="63"/>
    </row>
    <row r="22" spans="1:4" ht="19.5" customHeight="1">
      <c r="A22" s="61" t="s">
        <v>41</v>
      </c>
      <c r="B22" s="62" t="s">
        <v>100</v>
      </c>
      <c r="C22" s="61" t="s">
        <v>101</v>
      </c>
      <c r="D22" s="63"/>
    </row>
    <row r="23" spans="1:4" ht="19.5" customHeight="1">
      <c r="A23" s="58" t="s">
        <v>45</v>
      </c>
      <c r="B23" s="59" t="s">
        <v>102</v>
      </c>
      <c r="C23" s="76" t="s">
        <v>103</v>
      </c>
      <c r="D23" s="60">
        <v>1370000</v>
      </c>
    </row>
    <row r="24" spans="1:8" ht="19.5" customHeight="1">
      <c r="A24" s="70" t="s">
        <v>104</v>
      </c>
      <c r="B24" s="70"/>
      <c r="C24" s="56"/>
      <c r="D24" s="71">
        <f>SUM(D25:D32)</f>
        <v>800000</v>
      </c>
      <c r="H24" s="1" t="s">
        <v>105</v>
      </c>
    </row>
    <row r="25" spans="1:4" ht="19.5" customHeight="1">
      <c r="A25" s="77" t="s">
        <v>16</v>
      </c>
      <c r="B25" s="78" t="s">
        <v>106</v>
      </c>
      <c r="C25" s="77" t="s">
        <v>107</v>
      </c>
      <c r="D25" s="79">
        <v>800000</v>
      </c>
    </row>
    <row r="26" spans="1:4" ht="19.5" customHeight="1">
      <c r="A26" s="61" t="s">
        <v>21</v>
      </c>
      <c r="B26" s="62" t="s">
        <v>108</v>
      </c>
      <c r="C26" s="61" t="s">
        <v>107</v>
      </c>
      <c r="D26" s="63"/>
    </row>
    <row r="27" spans="1:4" ht="49.5" customHeight="1">
      <c r="A27" s="61" t="s">
        <v>23</v>
      </c>
      <c r="B27" s="75" t="s">
        <v>109</v>
      </c>
      <c r="C27" s="61" t="s">
        <v>110</v>
      </c>
      <c r="D27" s="63"/>
    </row>
    <row r="28" spans="1:4" ht="19.5" customHeight="1">
      <c r="A28" s="61" t="s">
        <v>27</v>
      </c>
      <c r="B28" s="62" t="s">
        <v>111</v>
      </c>
      <c r="C28" s="61" t="s">
        <v>112</v>
      </c>
      <c r="D28" s="63"/>
    </row>
    <row r="29" spans="1:4" ht="19.5" customHeight="1">
      <c r="A29" s="61" t="s">
        <v>29</v>
      </c>
      <c r="B29" s="62" t="s">
        <v>113</v>
      </c>
      <c r="C29" s="61" t="s">
        <v>114</v>
      </c>
      <c r="D29" s="63"/>
    </row>
    <row r="30" spans="1:4" ht="19.5" customHeight="1">
      <c r="A30" s="61" t="s">
        <v>33</v>
      </c>
      <c r="B30" s="62" t="s">
        <v>115</v>
      </c>
      <c r="C30" s="61" t="s">
        <v>116</v>
      </c>
      <c r="D30" s="63"/>
    </row>
    <row r="31" spans="1:4" ht="19.5" customHeight="1">
      <c r="A31" s="61" t="s">
        <v>37</v>
      </c>
      <c r="B31" s="80" t="s">
        <v>117</v>
      </c>
      <c r="C31" s="81" t="s">
        <v>118</v>
      </c>
      <c r="D31" s="82"/>
    </row>
    <row r="32" spans="1:4" ht="19.5" customHeight="1">
      <c r="A32" s="83" t="s">
        <v>41</v>
      </c>
      <c r="B32" s="84" t="s">
        <v>119</v>
      </c>
      <c r="C32" s="83" t="s">
        <v>120</v>
      </c>
      <c r="D32" s="85"/>
    </row>
    <row r="33" spans="1:4" ht="19.5" customHeight="1">
      <c r="A33" s="86"/>
      <c r="B33" s="87"/>
      <c r="C33" s="87"/>
      <c r="D33" s="88"/>
    </row>
    <row r="34" ht="12.75">
      <c r="A34" s="89"/>
    </row>
    <row r="35" ht="12.75">
      <c r="A35" s="89"/>
    </row>
    <row r="36" spans="1:4" ht="12.75">
      <c r="A36" s="89"/>
      <c r="C36" s="43"/>
      <c r="D36" s="90"/>
    </row>
    <row r="37" ht="12.75">
      <c r="A37" s="89"/>
    </row>
    <row r="38" ht="12.75">
      <c r="A38" s="89"/>
    </row>
    <row r="39" ht="12.75">
      <c r="A39" s="89"/>
    </row>
    <row r="40" ht="12.75">
      <c r="A40" s="89"/>
    </row>
    <row r="41" ht="12.75">
      <c r="A41" s="89"/>
    </row>
    <row r="42" ht="12.75">
      <c r="A42" s="89"/>
    </row>
    <row r="43" ht="12.75">
      <c r="A43" s="89"/>
    </row>
    <row r="44" ht="12.75">
      <c r="A44" s="89"/>
    </row>
    <row r="45" ht="12.75">
      <c r="A45" s="89"/>
    </row>
    <row r="46" ht="12.75">
      <c r="A46" s="89"/>
    </row>
    <row r="47" ht="12.75">
      <c r="A47" s="89"/>
    </row>
    <row r="48" ht="12.75">
      <c r="A48" s="89"/>
    </row>
    <row r="49" ht="12.75">
      <c r="A49" s="89"/>
    </row>
    <row r="50" ht="12.75">
      <c r="A50" s="89"/>
    </row>
  </sheetData>
  <sheetProtection selectLockedCells="1" selectUnlockedCells="1"/>
  <mergeCells count="4">
    <mergeCell ref="A1:D1"/>
    <mergeCell ref="A2:D2"/>
    <mergeCell ref="A14:B14"/>
    <mergeCell ref="A24:B2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/>
  <headerFooter alignWithMargins="0">
    <oddHeader>&amp;RZałącznik nr 7
do uchwały Rady Gminy nr  XX/78/12
z dnia  28.05.2012r.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abSelected="1" defaultGridColor="0" colorId="8" workbookViewId="0" topLeftCell="A27">
      <selection activeCell="F52" sqref="F52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91" customWidth="1"/>
    <col min="7" max="7" width="15.125" style="0" customWidth="1"/>
    <col min="8" max="8" width="15.375" style="0" customWidth="1"/>
  </cols>
  <sheetData>
    <row r="1" spans="1:6" ht="60" customHeight="1">
      <c r="A1" s="2" t="s">
        <v>121</v>
      </c>
      <c r="B1" s="2"/>
      <c r="C1" s="2"/>
      <c r="D1" s="2"/>
      <c r="E1" s="2"/>
      <c r="F1" s="2"/>
    </row>
    <row r="2" spans="5:8" ht="19.5" customHeight="1">
      <c r="E2" s="92"/>
      <c r="F2" s="93"/>
      <c r="G2" s="94"/>
      <c r="H2" s="95"/>
    </row>
    <row r="3" spans="5:8" ht="19.5" customHeight="1">
      <c r="E3" s="1"/>
      <c r="H3" s="96" t="s">
        <v>1</v>
      </c>
    </row>
    <row r="4" spans="1:8" ht="18.75" customHeight="1">
      <c r="A4" s="97" t="s">
        <v>2</v>
      </c>
      <c r="B4" s="97" t="s">
        <v>3</v>
      </c>
      <c r="C4" s="97" t="s">
        <v>122</v>
      </c>
      <c r="D4" s="97" t="s">
        <v>5</v>
      </c>
      <c r="E4" s="97" t="s">
        <v>123</v>
      </c>
      <c r="F4" s="97" t="s">
        <v>124</v>
      </c>
      <c r="G4" s="97"/>
      <c r="H4" s="97"/>
    </row>
    <row r="5" spans="1:8" ht="18.75" customHeight="1">
      <c r="A5" s="97"/>
      <c r="B5" s="97"/>
      <c r="C5" s="97"/>
      <c r="D5" s="97"/>
      <c r="E5" s="97"/>
      <c r="F5" s="98" t="s">
        <v>125</v>
      </c>
      <c r="G5" s="97" t="s">
        <v>126</v>
      </c>
      <c r="H5" s="97" t="s">
        <v>127</v>
      </c>
    </row>
    <row r="6" spans="1:8" s="101" customFormat="1" ht="7.5" customHeight="1">
      <c r="A6" s="99">
        <v>1</v>
      </c>
      <c r="B6" s="99">
        <v>2</v>
      </c>
      <c r="C6" s="99">
        <v>3</v>
      </c>
      <c r="D6" s="99">
        <v>4</v>
      </c>
      <c r="E6" s="99">
        <v>5</v>
      </c>
      <c r="F6" s="100">
        <v>6</v>
      </c>
      <c r="G6" s="99">
        <v>7</v>
      </c>
      <c r="H6" s="99">
        <v>8</v>
      </c>
    </row>
    <row r="7" spans="1:8" ht="21" customHeight="1">
      <c r="A7" s="102" t="s">
        <v>128</v>
      </c>
      <c r="B7" s="102"/>
      <c r="C7" s="102"/>
      <c r="D7" s="102"/>
      <c r="E7" s="102"/>
      <c r="F7" s="102"/>
      <c r="G7" s="102"/>
      <c r="H7" s="102"/>
    </row>
    <row r="8" spans="1:8" ht="19.5" customHeight="1">
      <c r="A8" s="103" t="s">
        <v>16</v>
      </c>
      <c r="B8" s="103">
        <v>710</v>
      </c>
      <c r="C8" s="103">
        <v>71035</v>
      </c>
      <c r="D8" s="103">
        <v>2650</v>
      </c>
      <c r="E8" s="104" t="s">
        <v>129</v>
      </c>
      <c r="F8" s="105">
        <f>SUM(F9:F13)</f>
        <v>21999.97</v>
      </c>
      <c r="G8" s="105"/>
      <c r="H8" s="105"/>
    </row>
    <row r="9" spans="1:8" ht="27" customHeight="1">
      <c r="A9" s="103"/>
      <c r="B9" s="103"/>
      <c r="C9" s="103"/>
      <c r="D9" s="103"/>
      <c r="E9" s="106" t="s">
        <v>130</v>
      </c>
      <c r="F9" s="107">
        <v>7905.82</v>
      </c>
      <c r="G9" s="105"/>
      <c r="H9" s="105"/>
    </row>
    <row r="10" spans="1:8" ht="24.75" customHeight="1">
      <c r="A10" s="103"/>
      <c r="B10" s="103"/>
      <c r="C10" s="103"/>
      <c r="D10" s="103"/>
      <c r="E10" s="108" t="s">
        <v>131</v>
      </c>
      <c r="F10" s="107">
        <v>2010.7</v>
      </c>
      <c r="G10" s="105"/>
      <c r="H10" s="105"/>
    </row>
    <row r="11" spans="1:8" ht="19.5" customHeight="1">
      <c r="A11" s="103"/>
      <c r="B11" s="103"/>
      <c r="C11" s="103"/>
      <c r="D11" s="103"/>
      <c r="E11" s="109" t="s">
        <v>132</v>
      </c>
      <c r="F11" s="110">
        <v>1005.35</v>
      </c>
      <c r="G11" s="105"/>
      <c r="H11" s="105"/>
    </row>
    <row r="12" spans="1:8" ht="30" customHeight="1">
      <c r="A12" s="103"/>
      <c r="B12" s="103"/>
      <c r="C12" s="103"/>
      <c r="D12" s="103"/>
      <c r="E12" s="111" t="s">
        <v>133</v>
      </c>
      <c r="F12" s="107">
        <v>9700</v>
      </c>
      <c r="G12" s="105"/>
      <c r="H12" s="105"/>
    </row>
    <row r="13" spans="1:8" ht="19.5" customHeight="1">
      <c r="A13" s="103"/>
      <c r="B13" s="103"/>
      <c r="C13" s="103"/>
      <c r="D13" s="112"/>
      <c r="E13" s="113" t="s">
        <v>134</v>
      </c>
      <c r="F13" s="110">
        <v>1378.1</v>
      </c>
      <c r="G13" s="105"/>
      <c r="H13" s="105"/>
    </row>
    <row r="14" spans="1:8" ht="19.5" customHeight="1">
      <c r="A14" s="103" t="s">
        <v>135</v>
      </c>
      <c r="B14" s="103">
        <v>710</v>
      </c>
      <c r="C14" s="103">
        <v>71095</v>
      </c>
      <c r="D14" s="103">
        <v>2650</v>
      </c>
      <c r="E14" s="104" t="s">
        <v>136</v>
      </c>
      <c r="F14" s="105">
        <f>SUM(F15:F17)</f>
        <v>45000</v>
      </c>
      <c r="G14" s="105"/>
      <c r="H14" s="105"/>
    </row>
    <row r="15" spans="1:8" ht="27.75" customHeight="1">
      <c r="A15" s="103"/>
      <c r="B15" s="103"/>
      <c r="C15" s="103"/>
      <c r="D15" s="103"/>
      <c r="E15" s="114" t="s">
        <v>137</v>
      </c>
      <c r="F15" s="107">
        <v>3840</v>
      </c>
      <c r="G15" s="105"/>
      <c r="H15" s="105"/>
    </row>
    <row r="16" spans="1:8" ht="19.5" customHeight="1">
      <c r="A16" s="103"/>
      <c r="B16" s="103"/>
      <c r="C16" s="103"/>
      <c r="D16" s="103"/>
      <c r="E16" s="115" t="s">
        <v>138</v>
      </c>
      <c r="F16" s="110">
        <v>38295</v>
      </c>
      <c r="G16" s="105"/>
      <c r="H16" s="105"/>
    </row>
    <row r="17" spans="1:8" ht="27.75" customHeight="1">
      <c r="A17" s="103"/>
      <c r="B17" s="103"/>
      <c r="C17" s="103"/>
      <c r="D17" s="103"/>
      <c r="E17" s="114" t="s">
        <v>139</v>
      </c>
      <c r="F17" s="107">
        <v>2865</v>
      </c>
      <c r="G17" s="116"/>
      <c r="H17" s="105"/>
    </row>
    <row r="18" spans="1:8" ht="27.75" customHeight="1">
      <c r="A18" s="103" t="s">
        <v>23</v>
      </c>
      <c r="B18" s="117" t="s">
        <v>17</v>
      </c>
      <c r="C18" s="117" t="s">
        <v>18</v>
      </c>
      <c r="D18" s="103">
        <v>6210</v>
      </c>
      <c r="E18" s="118" t="s">
        <v>140</v>
      </c>
      <c r="F18" s="107"/>
      <c r="G18" s="116"/>
      <c r="H18" s="105">
        <v>55000</v>
      </c>
    </row>
    <row r="19" spans="1:8" ht="27.75" customHeight="1">
      <c r="A19" s="103" t="s">
        <v>27</v>
      </c>
      <c r="B19" s="117" t="s">
        <v>141</v>
      </c>
      <c r="C19" s="117" t="s">
        <v>142</v>
      </c>
      <c r="D19" s="103">
        <v>6210</v>
      </c>
      <c r="E19" s="118" t="s">
        <v>143</v>
      </c>
      <c r="F19" s="107"/>
      <c r="G19" s="116"/>
      <c r="H19" s="105">
        <v>193000</v>
      </c>
    </row>
    <row r="20" spans="1:8" ht="27.75" customHeight="1">
      <c r="A20" s="103" t="s">
        <v>29</v>
      </c>
      <c r="B20" s="103">
        <v>801</v>
      </c>
      <c r="C20" s="103">
        <v>80104</v>
      </c>
      <c r="D20" s="103">
        <v>2540</v>
      </c>
      <c r="E20" s="114" t="s">
        <v>144</v>
      </c>
      <c r="F20" s="116"/>
      <c r="G20" s="116">
        <v>90720</v>
      </c>
      <c r="H20" s="105"/>
    </row>
    <row r="21" spans="1:8" ht="27.75" customHeight="1">
      <c r="A21" s="103"/>
      <c r="B21" s="103"/>
      <c r="C21" s="103"/>
      <c r="D21" s="103"/>
      <c r="E21" s="114" t="s">
        <v>145</v>
      </c>
      <c r="F21" s="107"/>
      <c r="G21" s="107">
        <v>64800</v>
      </c>
      <c r="H21" s="105"/>
    </row>
    <row r="22" spans="1:8" ht="27.75" customHeight="1">
      <c r="A22" s="103"/>
      <c r="B22" s="103"/>
      <c r="C22" s="103"/>
      <c r="D22" s="103"/>
      <c r="E22" s="119" t="s">
        <v>146</v>
      </c>
      <c r="F22" s="107"/>
      <c r="G22" s="107">
        <v>25920</v>
      </c>
      <c r="H22" s="105"/>
    </row>
    <row r="23" spans="1:8" ht="27.75" customHeight="1">
      <c r="A23" s="103"/>
      <c r="B23" s="103">
        <v>900</v>
      </c>
      <c r="C23" s="103">
        <v>90001</v>
      </c>
      <c r="D23" s="103">
        <v>6210</v>
      </c>
      <c r="E23" s="118" t="s">
        <v>147</v>
      </c>
      <c r="F23" s="107"/>
      <c r="G23" s="116"/>
      <c r="H23" s="105">
        <v>50000</v>
      </c>
    </row>
    <row r="24" spans="1:8" ht="19.5" customHeight="1">
      <c r="A24" s="103" t="s">
        <v>33</v>
      </c>
      <c r="B24" s="103">
        <v>900</v>
      </c>
      <c r="C24" s="103">
        <v>90004</v>
      </c>
      <c r="D24" s="103">
        <v>2650</v>
      </c>
      <c r="E24" s="104" t="s">
        <v>148</v>
      </c>
      <c r="F24" s="105">
        <v>40000</v>
      </c>
      <c r="G24" s="105"/>
      <c r="H24" s="105"/>
    </row>
    <row r="25" spans="1:8" ht="22.5" customHeight="1">
      <c r="A25" s="103"/>
      <c r="B25" s="103"/>
      <c r="C25" s="103"/>
      <c r="D25" s="103"/>
      <c r="E25" s="115" t="s">
        <v>149</v>
      </c>
      <c r="F25" s="110">
        <v>34647</v>
      </c>
      <c r="G25" s="105"/>
      <c r="H25" s="105"/>
    </row>
    <row r="26" spans="1:8" ht="19.5" customHeight="1">
      <c r="A26" s="103"/>
      <c r="B26" s="103"/>
      <c r="C26" s="103"/>
      <c r="D26" s="103"/>
      <c r="E26" s="115" t="s">
        <v>150</v>
      </c>
      <c r="F26" s="110">
        <v>99</v>
      </c>
      <c r="G26" s="105"/>
      <c r="H26" s="105"/>
    </row>
    <row r="27" spans="1:8" ht="19.5" customHeight="1">
      <c r="A27" s="103"/>
      <c r="B27" s="103"/>
      <c r="C27" s="103"/>
      <c r="D27" s="103"/>
      <c r="E27" s="115" t="s">
        <v>151</v>
      </c>
      <c r="F27" s="110">
        <v>4673</v>
      </c>
      <c r="G27" s="105"/>
      <c r="H27" s="105"/>
    </row>
    <row r="28" spans="1:8" ht="24.75" customHeight="1">
      <c r="A28" s="103"/>
      <c r="B28" s="103"/>
      <c r="C28" s="103"/>
      <c r="D28" s="103"/>
      <c r="E28" s="114" t="s">
        <v>152</v>
      </c>
      <c r="F28" s="107">
        <v>581</v>
      </c>
      <c r="G28" s="105"/>
      <c r="H28" s="105"/>
    </row>
    <row r="29" spans="1:8" ht="19.5" customHeight="1">
      <c r="A29" s="103" t="s">
        <v>37</v>
      </c>
      <c r="B29" s="103">
        <v>900</v>
      </c>
      <c r="C29" s="103">
        <v>90095</v>
      </c>
      <c r="D29" s="103">
        <v>2650</v>
      </c>
      <c r="E29" s="104" t="s">
        <v>153</v>
      </c>
      <c r="F29" s="105">
        <f>SUM(F30:F33)</f>
        <v>40000</v>
      </c>
      <c r="G29" s="105"/>
      <c r="H29" s="105"/>
    </row>
    <row r="30" spans="1:8" ht="24.75" customHeight="1">
      <c r="A30" s="103"/>
      <c r="B30" s="103"/>
      <c r="C30" s="103"/>
      <c r="D30" s="103"/>
      <c r="E30" s="119" t="s">
        <v>154</v>
      </c>
      <c r="F30" s="107">
        <v>20480</v>
      </c>
      <c r="G30" s="105"/>
      <c r="H30" s="105"/>
    </row>
    <row r="31" spans="1:8" ht="19.5" customHeight="1">
      <c r="A31" s="103"/>
      <c r="B31" s="103"/>
      <c r="C31" s="103"/>
      <c r="D31" s="103"/>
      <c r="E31" s="120" t="s">
        <v>155</v>
      </c>
      <c r="F31" s="110">
        <v>7549</v>
      </c>
      <c r="G31" s="105"/>
      <c r="H31" s="105"/>
    </row>
    <row r="32" spans="1:8" ht="24.75" customHeight="1">
      <c r="A32" s="103"/>
      <c r="B32" s="103"/>
      <c r="C32" s="103"/>
      <c r="D32" s="103"/>
      <c r="E32" s="119" t="s">
        <v>156</v>
      </c>
      <c r="F32" s="107">
        <v>9555</v>
      </c>
      <c r="G32" s="105"/>
      <c r="H32" s="105"/>
    </row>
    <row r="33" spans="1:8" ht="24.75" customHeight="1">
      <c r="A33" s="103"/>
      <c r="B33" s="103"/>
      <c r="C33" s="103"/>
      <c r="D33" s="103"/>
      <c r="E33" s="119" t="s">
        <v>157</v>
      </c>
      <c r="F33" s="107">
        <v>2416</v>
      </c>
      <c r="G33" s="105"/>
      <c r="H33" s="105"/>
    </row>
    <row r="34" spans="1:8" ht="24.75" customHeight="1">
      <c r="A34" s="103"/>
      <c r="B34" s="103">
        <v>900</v>
      </c>
      <c r="C34" s="103">
        <v>90095</v>
      </c>
      <c r="D34" s="103">
        <v>6210</v>
      </c>
      <c r="E34" s="118" t="s">
        <v>158</v>
      </c>
      <c r="F34" s="107"/>
      <c r="G34" s="105"/>
      <c r="H34" s="105">
        <v>80000</v>
      </c>
    </row>
    <row r="35" spans="1:8" ht="19.5" customHeight="1">
      <c r="A35" s="103" t="s">
        <v>41</v>
      </c>
      <c r="B35" s="103">
        <v>921</v>
      </c>
      <c r="C35" s="103">
        <v>92109</v>
      </c>
      <c r="D35" s="103">
        <v>2480</v>
      </c>
      <c r="E35" s="121" t="s">
        <v>159</v>
      </c>
      <c r="F35" s="105"/>
      <c r="G35" s="105">
        <v>548520</v>
      </c>
      <c r="H35" s="105"/>
    </row>
    <row r="36" spans="1:8" ht="19.5" customHeight="1">
      <c r="A36" s="103" t="s">
        <v>45</v>
      </c>
      <c r="B36" s="103">
        <v>921</v>
      </c>
      <c r="C36" s="103">
        <v>92109</v>
      </c>
      <c r="D36" s="103">
        <v>2480</v>
      </c>
      <c r="E36" s="121" t="s">
        <v>160</v>
      </c>
      <c r="F36" s="105"/>
      <c r="G36" s="105">
        <v>40000</v>
      </c>
      <c r="H36" s="105"/>
    </row>
    <row r="37" spans="1:8" ht="19.5" customHeight="1">
      <c r="A37" s="103"/>
      <c r="B37" s="103">
        <v>921</v>
      </c>
      <c r="C37" s="103">
        <v>92118</v>
      </c>
      <c r="D37" s="103">
        <v>2480</v>
      </c>
      <c r="E37" s="121" t="s">
        <v>161</v>
      </c>
      <c r="F37" s="105"/>
      <c r="G37" s="105">
        <v>33130</v>
      </c>
      <c r="H37" s="105"/>
    </row>
    <row r="38" spans="1:8" ht="19.5" customHeight="1">
      <c r="A38" s="103" t="s">
        <v>47</v>
      </c>
      <c r="B38" s="103">
        <v>921</v>
      </c>
      <c r="C38" s="103">
        <v>92116</v>
      </c>
      <c r="D38" s="103">
        <v>2480</v>
      </c>
      <c r="E38" s="121" t="s">
        <v>162</v>
      </c>
      <c r="F38" s="105"/>
      <c r="G38" s="105">
        <v>102000</v>
      </c>
      <c r="H38" s="105"/>
    </row>
    <row r="39" spans="1:8" ht="21" customHeight="1">
      <c r="A39" s="122" t="s">
        <v>163</v>
      </c>
      <c r="B39" s="122"/>
      <c r="C39" s="122"/>
      <c r="D39" s="122"/>
      <c r="E39" s="122"/>
      <c r="F39" s="122"/>
      <c r="G39" s="122"/>
      <c r="H39" s="122"/>
    </row>
    <row r="40" spans="1:8" ht="19.5" customHeight="1">
      <c r="A40" s="103" t="s">
        <v>49</v>
      </c>
      <c r="B40" s="103">
        <v>754</v>
      </c>
      <c r="C40" s="103">
        <v>75413</v>
      </c>
      <c r="D40" s="123">
        <v>2820</v>
      </c>
      <c r="E40" s="124" t="s">
        <v>164</v>
      </c>
      <c r="F40" s="105"/>
      <c r="G40" s="105"/>
      <c r="H40" s="125">
        <v>121500</v>
      </c>
    </row>
    <row r="41" spans="1:8" ht="19.5" customHeight="1">
      <c r="A41" s="126" t="s">
        <v>51</v>
      </c>
      <c r="B41" s="126">
        <v>926</v>
      </c>
      <c r="C41" s="126">
        <v>92605</v>
      </c>
      <c r="D41" s="123">
        <v>2820</v>
      </c>
      <c r="E41" s="127" t="s">
        <v>165</v>
      </c>
      <c r="F41" s="128"/>
      <c r="G41" s="128"/>
      <c r="H41" s="125">
        <v>21300</v>
      </c>
    </row>
    <row r="42" spans="1:8" ht="19.5" customHeight="1">
      <c r="A42" s="126"/>
      <c r="B42" s="126"/>
      <c r="C42" s="126"/>
      <c r="D42" s="123"/>
      <c r="E42" s="127"/>
      <c r="F42" s="128"/>
      <c r="G42" s="128"/>
      <c r="H42" s="125"/>
    </row>
    <row r="43" spans="1:8" ht="29.25" customHeight="1">
      <c r="A43" s="129" t="s">
        <v>166</v>
      </c>
      <c r="B43" s="129"/>
      <c r="C43" s="129"/>
      <c r="D43" s="129"/>
      <c r="E43" s="129"/>
      <c r="F43" s="130">
        <f>F38+F37+F36+F35+F29+F24+F20+F14+F8</f>
        <v>146999.97</v>
      </c>
      <c r="G43" s="130">
        <f>G20+G35+G36+G37+G38</f>
        <v>814370</v>
      </c>
      <c r="H43" s="130">
        <f>H41+H40+H34+H23+H19+H18</f>
        <v>520800</v>
      </c>
    </row>
    <row r="46" ht="12.75">
      <c r="A46" s="131" t="s">
        <v>70</v>
      </c>
    </row>
  </sheetData>
  <sheetProtection selectLockedCells="1" selectUnlockedCells="1"/>
  <mergeCells count="10">
    <mergeCell ref="A1:F1"/>
    <mergeCell ref="A4:A5"/>
    <mergeCell ref="B4:B5"/>
    <mergeCell ref="C4:C5"/>
    <mergeCell ref="D4:D5"/>
    <mergeCell ref="E4:E5"/>
    <mergeCell ref="F4:H4"/>
    <mergeCell ref="A7:H7"/>
    <mergeCell ref="A39:H39"/>
    <mergeCell ref="A43:E43"/>
  </mergeCells>
  <printOptions horizontalCentered="1"/>
  <pageMargins left="0.39375" right="0.39375" top="1.6534722222222222" bottom="0.9840277777777777" header="0.5118055555555555" footer="0.5118055555555555"/>
  <pageSetup horizontalDpi="300" verticalDpi="300" orientation="landscape" paperSize="9" scale="95"/>
  <headerFooter alignWithMargins="0">
    <oddHeader>&amp;R&amp;9Załącznik nr 2
do uchwały Rady Gminy nr  XXI/82/12
z dnia 01.06.2012r..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defaultGridColor="0" colorId="8" workbookViewId="0" topLeftCell="A1">
      <selection activeCell="C28" sqref="C28"/>
    </sheetView>
  </sheetViews>
  <sheetFormatPr defaultColWidth="9.00390625" defaultRowHeight="12.75"/>
  <cols>
    <col min="1" max="1" width="4.75390625" style="0" customWidth="1"/>
    <col min="2" max="2" width="30.375" style="0" customWidth="1"/>
    <col min="3" max="3" width="14.00390625" style="0" customWidth="1"/>
    <col min="4" max="4" width="12.00390625" style="0" customWidth="1"/>
    <col min="5" max="5" width="10.75390625" style="0" customWidth="1"/>
    <col min="6" max="7" width="12.75390625" style="0" customWidth="1"/>
    <col min="8" max="8" width="11.625" style="0" customWidth="1"/>
    <col min="9" max="9" width="10.625" style="0" customWidth="1"/>
    <col min="10" max="10" width="15.625" style="0" customWidth="1"/>
  </cols>
  <sheetData>
    <row r="1" spans="1:10" ht="12.75" customHeight="1">
      <c r="A1" s="132" t="s">
        <v>167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2.75" customHeight="1">
      <c r="A2" s="132" t="s">
        <v>168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3.5" customHeight="1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4.5" customHeight="1">
      <c r="A4" s="1"/>
      <c r="B4" s="1"/>
      <c r="C4" s="1"/>
      <c r="D4" s="1"/>
      <c r="E4" s="1"/>
      <c r="F4" s="1"/>
      <c r="G4" s="1"/>
      <c r="H4" s="1"/>
      <c r="I4" s="1"/>
      <c r="J4" s="4"/>
    </row>
    <row r="5" spans="1:10" ht="15" customHeight="1">
      <c r="A5" s="97" t="s">
        <v>2</v>
      </c>
      <c r="B5" s="97" t="s">
        <v>169</v>
      </c>
      <c r="C5" s="133" t="s">
        <v>170</v>
      </c>
      <c r="D5" s="133" t="s">
        <v>171</v>
      </c>
      <c r="E5" s="133"/>
      <c r="F5" s="133"/>
      <c r="G5" s="133"/>
      <c r="H5" s="133" t="s">
        <v>172</v>
      </c>
      <c r="I5" s="133"/>
      <c r="J5" s="133" t="s">
        <v>173</v>
      </c>
    </row>
    <row r="6" spans="1:10" ht="15" customHeight="1">
      <c r="A6" s="97"/>
      <c r="B6" s="97"/>
      <c r="C6" s="133"/>
      <c r="D6" s="133" t="s">
        <v>174</v>
      </c>
      <c r="E6" s="133" t="s">
        <v>175</v>
      </c>
      <c r="F6" s="133"/>
      <c r="G6" s="133"/>
      <c r="H6" s="133" t="s">
        <v>174</v>
      </c>
      <c r="I6" s="133" t="s">
        <v>176</v>
      </c>
      <c r="J6" s="133"/>
    </row>
    <row r="7" spans="1:10" ht="15" customHeight="1">
      <c r="A7" s="97"/>
      <c r="B7" s="97"/>
      <c r="C7" s="133"/>
      <c r="D7" s="133"/>
      <c r="E7" s="134" t="s">
        <v>177</v>
      </c>
      <c r="F7" s="133" t="s">
        <v>175</v>
      </c>
      <c r="G7" s="133"/>
      <c r="H7" s="133"/>
      <c r="I7" s="133"/>
      <c r="J7" s="133"/>
    </row>
    <row r="8" spans="1:10" ht="20.25" customHeight="1">
      <c r="A8" s="97"/>
      <c r="B8" s="97"/>
      <c r="C8" s="133"/>
      <c r="D8" s="133"/>
      <c r="E8" s="134"/>
      <c r="F8" s="133" t="s">
        <v>178</v>
      </c>
      <c r="G8" s="133">
        <v>6210</v>
      </c>
      <c r="H8" s="133"/>
      <c r="I8" s="133"/>
      <c r="J8" s="133"/>
    </row>
    <row r="9" spans="1:10" ht="14.25" customHeight="1">
      <c r="A9" s="99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99">
        <v>8</v>
      </c>
      <c r="I9" s="99">
        <v>9</v>
      </c>
      <c r="J9" s="99">
        <v>10</v>
      </c>
    </row>
    <row r="10" spans="1:10" ht="33.75" customHeight="1">
      <c r="A10" s="135" t="s">
        <v>84</v>
      </c>
      <c r="B10" s="136" t="s">
        <v>179</v>
      </c>
      <c r="C10" s="137">
        <f>SUM(C11:C15)</f>
        <v>1000</v>
      </c>
      <c r="D10" s="137">
        <v>2832500</v>
      </c>
      <c r="E10" s="137">
        <f>SUM(E11:E12)</f>
        <v>525000</v>
      </c>
      <c r="F10" s="137">
        <f>SUM(F11:F15)</f>
        <v>147000</v>
      </c>
      <c r="G10" s="137">
        <f>SUM(G11:G15)</f>
        <v>378000</v>
      </c>
      <c r="H10" s="137">
        <f>SUM(H11:H15)</f>
        <v>2822000</v>
      </c>
      <c r="I10" s="137"/>
      <c r="J10" s="137">
        <f>SUM(J11:J15)</f>
        <v>30000</v>
      </c>
    </row>
    <row r="11" spans="1:10" ht="21.75" customHeight="1">
      <c r="A11" s="138"/>
      <c r="B11" s="139" t="s">
        <v>180</v>
      </c>
      <c r="C11" s="140"/>
      <c r="D11" s="140"/>
      <c r="E11" s="140"/>
      <c r="F11" s="140"/>
      <c r="G11" s="140"/>
      <c r="H11" s="140"/>
      <c r="I11" s="140"/>
      <c r="J11" s="140"/>
    </row>
    <row r="12" spans="1:10" ht="51.75" customHeight="1">
      <c r="A12" s="138"/>
      <c r="B12" s="141" t="s">
        <v>181</v>
      </c>
      <c r="C12" s="142">
        <v>1000</v>
      </c>
      <c r="D12" s="142">
        <v>2852000</v>
      </c>
      <c r="E12" s="142">
        <f>F12+G12</f>
        <v>525000</v>
      </c>
      <c r="F12" s="142">
        <v>147000</v>
      </c>
      <c r="G12" s="142">
        <v>378000</v>
      </c>
      <c r="H12" s="142">
        <v>2822000</v>
      </c>
      <c r="I12" s="142"/>
      <c r="J12" s="142">
        <v>30000</v>
      </c>
    </row>
    <row r="13" spans="1:10" ht="21.75" customHeight="1">
      <c r="A13" s="138"/>
      <c r="B13" s="143"/>
      <c r="C13" s="140"/>
      <c r="D13" s="140"/>
      <c r="E13" s="140"/>
      <c r="F13" s="140"/>
      <c r="G13" s="140"/>
      <c r="H13" s="140"/>
      <c r="I13" s="140"/>
      <c r="J13" s="140"/>
    </row>
    <row r="14" spans="1:10" ht="21.75" customHeight="1">
      <c r="A14" s="138"/>
      <c r="B14" s="143"/>
      <c r="C14" s="140"/>
      <c r="D14" s="140"/>
      <c r="E14" s="140"/>
      <c r="F14" s="140"/>
      <c r="G14" s="140"/>
      <c r="H14" s="140"/>
      <c r="I14" s="140"/>
      <c r="J14" s="140"/>
    </row>
    <row r="15" spans="1:13" ht="21.75" customHeight="1">
      <c r="A15" s="144"/>
      <c r="B15" s="145"/>
      <c r="C15" s="146"/>
      <c r="D15" s="146"/>
      <c r="E15" s="146"/>
      <c r="F15" s="146"/>
      <c r="G15" s="146"/>
      <c r="H15" s="146"/>
      <c r="I15" s="146"/>
      <c r="J15" s="146"/>
      <c r="M15" s="147"/>
    </row>
    <row r="16" spans="1:10" s="95" customFormat="1" ht="31.5" customHeight="1">
      <c r="A16" s="129" t="s">
        <v>166</v>
      </c>
      <c r="B16" s="129"/>
      <c r="C16" s="130">
        <f>C10+C11</f>
        <v>1000</v>
      </c>
      <c r="D16" s="130">
        <f>D10+D11</f>
        <v>2832500</v>
      </c>
      <c r="E16" s="130">
        <f>E10+E11</f>
        <v>525000</v>
      </c>
      <c r="F16" s="130">
        <f>F10+F11</f>
        <v>147000</v>
      </c>
      <c r="G16" s="130">
        <f>G10+G11</f>
        <v>378000</v>
      </c>
      <c r="H16" s="130">
        <f>H10+H11</f>
        <v>2822000</v>
      </c>
      <c r="I16" s="130">
        <f>I10+I11</f>
        <v>0</v>
      </c>
      <c r="J16" s="130">
        <f>J10+J11</f>
        <v>30000</v>
      </c>
    </row>
    <row r="17" ht="14.25" customHeight="1"/>
    <row r="18" spans="1:10" ht="12.75">
      <c r="A18" s="148" t="s">
        <v>182</v>
      </c>
      <c r="J18" s="149"/>
    </row>
    <row r="19" ht="12.75">
      <c r="A19" s="148" t="s">
        <v>183</v>
      </c>
    </row>
    <row r="20" spans="1:10" ht="12.75">
      <c r="A20" s="148" t="s">
        <v>184</v>
      </c>
      <c r="H20" s="94"/>
      <c r="I20" s="94"/>
      <c r="J20" s="94"/>
    </row>
    <row r="21" ht="12.75">
      <c r="A21" s="148" t="s">
        <v>185</v>
      </c>
    </row>
  </sheetData>
  <sheetProtection selectLockedCells="1" selectUnlockedCells="1"/>
  <mergeCells count="15">
    <mergeCell ref="A1:J1"/>
    <mergeCell ref="A2:J2"/>
    <mergeCell ref="A5:A8"/>
    <mergeCell ref="B5:B8"/>
    <mergeCell ref="C5:C8"/>
    <mergeCell ref="D5:G5"/>
    <mergeCell ref="H5:I5"/>
    <mergeCell ref="J5:J8"/>
    <mergeCell ref="D6:D8"/>
    <mergeCell ref="E6:G6"/>
    <mergeCell ref="H6:H8"/>
    <mergeCell ref="I6:I8"/>
    <mergeCell ref="E7:E8"/>
    <mergeCell ref="F7:G7"/>
    <mergeCell ref="A16:B16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/>
  <headerFooter alignWithMargins="0">
    <oddHeader>&amp;R&amp;9Załącznik nr 6
do uchwały Rady Gminy nr  XX/78/12
z dnia  28.05.2012r.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2012-06-26T10:28:15Z</cp:lastPrinted>
  <dcterms:created xsi:type="dcterms:W3CDTF">1998-12-09T13:02:10Z</dcterms:created>
  <dcterms:modified xsi:type="dcterms:W3CDTF">2012-10-25T05:57:13Z</dcterms:modified>
  <cp:category/>
  <cp:version/>
  <cp:contentType/>
  <cp:contentStatus/>
  <cp:revision>2</cp:revision>
</cp:coreProperties>
</file>