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tabRatio="605" activeTab="0"/>
  </bookViews>
  <sheets>
    <sheet name="4 Wyd. na progr. i proj. 27.04 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<sst xmlns="http://schemas.openxmlformats.org/spreadsheetml/2006/main" count="81" uniqueCount="52">
  <si>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x</t>
  </si>
  <si>
    <t>Lp.</t>
  </si>
  <si>
    <t>B.D.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</si>
  <si>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</si>
  <si>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</si>
  <si>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</si>
  <si>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</si>
  <si>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</si>
  <si>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</si>
  <si>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</si>
  <si>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</si>
  <si>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</si>
  <si>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</si>
  <si>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</si>
  <si>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</si>
  <si>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</si>
  <si>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</si>
  <si>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</si>
  <si>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</si>
  <si>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</si>
  <si>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</si>
  <si>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</si>
  <si>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</si>
  <si>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</si>
  <si>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</si>
  <si>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</si>
  <si>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</si>
  <si>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</si>
  <si>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1.2</t>
  </si>
  <si>
    <t>Program Rozowju Obszarów Wiejskich na lata 2014-2020  Nazwa projektu:    Przebudowa drogi zlokalizowanej na dz.nr 1170 w Pieckach oraz zagospodarowanie działek nr 207, 643/39, 643/40 wraz z infrastruktura techniczną</t>
  </si>
  <si>
    <t>Razem wydatki:</t>
  </si>
  <si>
    <t>600-60016</t>
  </si>
  <si>
    <t>2015 r.</t>
  </si>
  <si>
    <t>2017 r.***</t>
  </si>
  <si>
    <t>1.4</t>
  </si>
  <si>
    <t>Program Rozwoju Obszarów Wiejskich na lata 2014-2020; Nazwa projektu:  Przebudowa ul. 22 Stycznia w Pieckach</t>
  </si>
  <si>
    <t>2016 r.***</t>
  </si>
  <si>
    <t>2015r.</t>
  </si>
  <si>
    <t>2016 r.</t>
  </si>
  <si>
    <t>Program Rozwoju Obszarów Wiejskich na lata 2014-2020; Nazwa projektu: Budowa wodociągu w m. Babięta</t>
  </si>
  <si>
    <t>010-01010</t>
  </si>
  <si>
    <t>2017r.</t>
  </si>
  <si>
    <t>2018 r.***</t>
  </si>
  <si>
    <t xml:space="preserve"> 2.  Wydatki bieżące 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</si>
  <si>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</si>
  <si>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</si>
  <si>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</si>
  <si>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</si>
  <si>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Wydatki* na programy i projekty realizowane ze środków pochodzących z funduszy strukturalnych i Funduszu Spójności oraz pozostałe środki pochodzące ze źródeł zagranicznych nie podlegających zwrotowi  2017 r.</t>
  </si>
  <si>
    <r>
      <t xml:space="preserve">Wydatki razem </t>
    </r>
    <r>
      <rPr>
        <b/>
        <sz val="7"/>
        <rFont val="Arial"/>
        <family val="2"/>
      </rPr>
      <t>(14+15+16+17)</t>
    </r>
  </si>
  <si>
    <t>Program Rozwoju Obszarów Wiejskich na lata 2014-2020; Nazwa projektu: Przebudowa drogi gminnej w m. Krutyń w kierunku Gałkowa</t>
  </si>
  <si>
    <t>1.3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</si>
</sst>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</numFmts>
  <fonts count="57">
    <font>
      <sz val="10"/>
      <name val="Arial CE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10"/>
      <color rgb="FF00206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53" applyFont="1">
      <alignment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8" fillId="34" borderId="11" xfId="53" applyFont="1" applyFill="1" applyBorder="1" applyAlignment="1">
      <alignment horizontal="center"/>
      <protection/>
    </xf>
    <xf numFmtId="0" fontId="8" fillId="34" borderId="11" xfId="53" applyFont="1" applyFill="1" applyBorder="1">
      <alignment/>
      <protection/>
    </xf>
    <xf numFmtId="0" fontId="8" fillId="0" borderId="0" xfId="53" applyFont="1">
      <alignment/>
      <protection/>
    </xf>
    <xf numFmtId="0" fontId="7" fillId="0" borderId="12" xfId="53" applyFont="1" applyBorder="1">
      <alignment/>
      <protection/>
    </xf>
    <xf numFmtId="0" fontId="7" fillId="35" borderId="12" xfId="53" applyFont="1" applyFill="1" applyBorder="1">
      <alignment/>
      <protection/>
    </xf>
    <xf numFmtId="0" fontId="8" fillId="35" borderId="12" xfId="53" applyFont="1" applyFill="1" applyBorder="1">
      <alignment/>
      <protection/>
    </xf>
    <xf numFmtId="0" fontId="7" fillId="0" borderId="12" xfId="53" applyFont="1" applyBorder="1" applyAlignment="1">
      <alignment horizontal="left"/>
      <protection/>
    </xf>
    <xf numFmtId="0" fontId="8" fillId="0" borderId="12" xfId="53" applyFont="1" applyBorder="1">
      <alignment/>
      <protection/>
    </xf>
    <xf numFmtId="3" fontId="7" fillId="0" borderId="12" xfId="53" applyNumberFormat="1" applyFont="1" applyBorder="1">
      <alignment/>
      <protection/>
    </xf>
    <xf numFmtId="0" fontId="8" fillId="34" borderId="12" xfId="53" applyFont="1" applyFill="1" applyBorder="1">
      <alignment/>
      <protection/>
    </xf>
    <xf numFmtId="0" fontId="7" fillId="34" borderId="12" xfId="53" applyFont="1" applyFill="1" applyBorder="1">
      <alignment/>
      <protection/>
    </xf>
    <xf numFmtId="3" fontId="8" fillId="34" borderId="12" xfId="53" applyNumberFormat="1" applyFont="1" applyFill="1" applyBorder="1">
      <alignment/>
      <protection/>
    </xf>
    <xf numFmtId="0" fontId="7" fillId="36" borderId="0" xfId="53" applyFont="1" applyFill="1">
      <alignment/>
      <protection/>
    </xf>
    <xf numFmtId="0" fontId="7" fillId="35" borderId="0" xfId="53" applyFont="1" applyFill="1">
      <alignment/>
      <protection/>
    </xf>
    <xf numFmtId="0" fontId="7" fillId="0" borderId="13" xfId="53" applyFont="1" applyBorder="1" applyAlignment="1">
      <alignment horizontal="center"/>
      <protection/>
    </xf>
    <xf numFmtId="0" fontId="7" fillId="0" borderId="13" xfId="53" applyFont="1" applyBorder="1">
      <alignment/>
      <protection/>
    </xf>
    <xf numFmtId="2" fontId="9" fillId="37" borderId="10" xfId="53" applyNumberFormat="1" applyFont="1" applyFill="1" applyBorder="1">
      <alignment/>
      <protection/>
    </xf>
    <xf numFmtId="2" fontId="10" fillId="37" borderId="10" xfId="53" applyNumberFormat="1" applyFont="1" applyFill="1" applyBorder="1">
      <alignment/>
      <protection/>
    </xf>
    <xf numFmtId="2" fontId="8" fillId="37" borderId="10" xfId="53" applyNumberFormat="1" applyFont="1" applyFill="1" applyBorder="1">
      <alignment/>
      <protection/>
    </xf>
    <xf numFmtId="0" fontId="52" fillId="0" borderId="0" xfId="53" applyFont="1">
      <alignment/>
      <protection/>
    </xf>
    <xf numFmtId="0" fontId="11" fillId="0" borderId="0" xfId="53" applyFont="1">
      <alignment/>
      <protection/>
    </xf>
    <xf numFmtId="0" fontId="53" fillId="0" borderId="0" xfId="53" applyFont="1">
      <alignment/>
      <protection/>
    </xf>
    <xf numFmtId="4" fontId="54" fillId="35" borderId="12" xfId="53" applyNumberFormat="1" applyFont="1" applyFill="1" applyBorder="1">
      <alignment/>
      <protection/>
    </xf>
    <xf numFmtId="4" fontId="8" fillId="35" borderId="12" xfId="53" applyNumberFormat="1" applyFont="1" applyFill="1" applyBorder="1">
      <alignment/>
      <protection/>
    </xf>
    <xf numFmtId="4" fontId="7" fillId="0" borderId="12" xfId="53" applyNumberFormat="1" applyFont="1" applyBorder="1">
      <alignment/>
      <protection/>
    </xf>
    <xf numFmtId="4" fontId="7" fillId="0" borderId="12" xfId="53" applyNumberFormat="1" applyFont="1" applyFill="1" applyBorder="1">
      <alignment/>
      <protection/>
    </xf>
    <xf numFmtId="4" fontId="12" fillId="35" borderId="12" xfId="53" applyNumberFormat="1" applyFont="1" applyFill="1" applyBorder="1">
      <alignment/>
      <protection/>
    </xf>
    <xf numFmtId="0" fontId="6" fillId="0" borderId="12" xfId="53" applyFont="1" applyBorder="1">
      <alignment/>
      <protection/>
    </xf>
    <xf numFmtId="4" fontId="9" fillId="34" borderId="11" xfId="53" applyNumberFormat="1" applyFont="1" applyFill="1" applyBorder="1">
      <alignment/>
      <protection/>
    </xf>
    <xf numFmtId="4" fontId="10" fillId="34" borderId="11" xfId="53" applyNumberFormat="1" applyFont="1" applyFill="1" applyBorder="1">
      <alignment/>
      <protection/>
    </xf>
    <xf numFmtId="4" fontId="8" fillId="34" borderId="11" xfId="53" applyNumberFormat="1" applyFont="1" applyFill="1" applyBorder="1">
      <alignment/>
      <protection/>
    </xf>
    <xf numFmtId="4" fontId="12" fillId="34" borderId="11" xfId="53" applyNumberFormat="1" applyFont="1" applyFill="1" applyBorder="1">
      <alignment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/>
      <protection/>
    </xf>
    <xf numFmtId="4" fontId="9" fillId="34" borderId="15" xfId="53" applyNumberFormat="1" applyFont="1" applyFill="1" applyBorder="1" applyAlignment="1">
      <alignment/>
      <protection/>
    </xf>
    <xf numFmtId="4" fontId="54" fillId="35" borderId="16" xfId="53" applyNumberFormat="1" applyFont="1" applyFill="1" applyBorder="1" applyAlignment="1">
      <alignment/>
      <protection/>
    </xf>
    <xf numFmtId="4" fontId="8" fillId="35" borderId="16" xfId="53" applyNumberFormat="1" applyFont="1" applyFill="1" applyBorder="1" applyAlignment="1">
      <alignment/>
      <protection/>
    </xf>
    <xf numFmtId="3" fontId="8" fillId="34" borderId="16" xfId="53" applyNumberFormat="1" applyFont="1" applyFill="1" applyBorder="1" applyAlignment="1">
      <alignment/>
      <protection/>
    </xf>
    <xf numFmtId="0" fontId="7" fillId="0" borderId="12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8" fillId="37" borderId="10" xfId="53" applyFont="1" applyFill="1" applyBorder="1" applyAlignment="1">
      <alignment horizontal="center"/>
      <protection/>
    </xf>
    <xf numFmtId="0" fontId="8" fillId="37" borderId="14" xfId="53" applyFont="1" applyFill="1" applyBorder="1" applyAlignment="1">
      <alignment horizontal="center"/>
      <protection/>
    </xf>
    <xf numFmtId="0" fontId="8" fillId="37" borderId="20" xfId="53" applyFont="1" applyFill="1" applyBorder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7" fillId="0" borderId="2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 vertical="center"/>
      <protection/>
    </xf>
    <xf numFmtId="4" fontId="7" fillId="0" borderId="12" xfId="53" applyNumberFormat="1" applyFont="1" applyBorder="1" applyAlignment="1">
      <alignment horizontal="center"/>
      <protection/>
    </xf>
    <xf numFmtId="4" fontId="7" fillId="0" borderId="21" xfId="53" applyNumberFormat="1" applyFont="1" applyBorder="1" applyAlignment="1">
      <alignment horizontal="center"/>
      <protection/>
    </xf>
    <xf numFmtId="4" fontId="7" fillId="0" borderId="22" xfId="53" applyNumberFormat="1" applyFont="1" applyBorder="1" applyAlignment="1">
      <alignment horizontal="center"/>
      <protection/>
    </xf>
    <xf numFmtId="0" fontId="55" fillId="0" borderId="23" xfId="53" applyFont="1" applyFill="1" applyBorder="1" applyAlignment="1">
      <alignment horizontal="center" vertical="center" wrapText="1"/>
      <protection/>
    </xf>
    <xf numFmtId="0" fontId="55" fillId="0" borderId="24" xfId="53" applyFont="1" applyFill="1" applyBorder="1" applyAlignment="1">
      <alignment horizontal="center" vertical="center" wrapText="1"/>
      <protection/>
    </xf>
    <xf numFmtId="0" fontId="55" fillId="0" borderId="25" xfId="53" applyFont="1" applyFill="1" applyBorder="1" applyAlignment="1">
      <alignment horizontal="center" vertical="center" wrapText="1"/>
      <protection/>
    </xf>
    <xf numFmtId="0" fontId="55" fillId="0" borderId="21" xfId="53" applyFont="1" applyFill="1" applyBorder="1" applyAlignment="1">
      <alignment horizontal="center" vertical="center" wrapText="1"/>
      <protection/>
    </xf>
    <xf numFmtId="0" fontId="55" fillId="0" borderId="0" xfId="53" applyFont="1" applyFill="1" applyBorder="1" applyAlignment="1">
      <alignment horizontal="center" vertical="center" wrapText="1"/>
      <protection/>
    </xf>
    <xf numFmtId="0" fontId="55" fillId="0" borderId="26" xfId="53" applyFont="1" applyFill="1" applyBorder="1" applyAlignment="1">
      <alignment horizontal="center" vertical="center" wrapText="1"/>
      <protection/>
    </xf>
    <xf numFmtId="0" fontId="55" fillId="0" borderId="22" xfId="53" applyFont="1" applyFill="1" applyBorder="1" applyAlignment="1">
      <alignment horizontal="center" vertical="center" wrapText="1"/>
      <protection/>
    </xf>
    <xf numFmtId="0" fontId="55" fillId="0" borderId="27" xfId="53" applyFont="1" applyFill="1" applyBorder="1" applyAlignment="1">
      <alignment horizontal="center" vertical="center" wrapText="1"/>
      <protection/>
    </xf>
    <xf numFmtId="0" fontId="55" fillId="0" borderId="28" xfId="53" applyFont="1" applyFill="1" applyBorder="1" applyAlignment="1">
      <alignment horizontal="center" vertical="center" wrapText="1"/>
      <protection/>
    </xf>
    <xf numFmtId="4" fontId="56" fillId="0" borderId="21" xfId="53" applyNumberFormat="1" applyFont="1" applyBorder="1" applyAlignment="1">
      <alignment horizontal="center"/>
      <protection/>
    </xf>
    <xf numFmtId="4" fontId="56" fillId="0" borderId="22" xfId="53" applyNumberFormat="1" applyFont="1" applyBorder="1" applyAlignment="1">
      <alignment horizontal="center"/>
      <protection/>
    </xf>
    <xf numFmtId="4" fontId="56" fillId="0" borderId="12" xfId="53" applyNumberFormat="1" applyFont="1" applyBorder="1" applyAlignment="1">
      <alignment horizontal="center"/>
      <protection/>
    </xf>
    <xf numFmtId="0" fontId="55" fillId="0" borderId="23" xfId="53" applyFont="1" applyFill="1" applyBorder="1" applyAlignment="1">
      <alignment horizontal="center" vertical="center"/>
      <protection/>
    </xf>
    <xf numFmtId="0" fontId="55" fillId="0" borderId="24" xfId="53" applyFont="1" applyFill="1" applyBorder="1" applyAlignment="1">
      <alignment horizontal="center" vertical="center"/>
      <protection/>
    </xf>
    <xf numFmtId="0" fontId="55" fillId="0" borderId="25" xfId="53" applyFont="1" applyFill="1" applyBorder="1" applyAlignment="1">
      <alignment horizontal="center" vertical="center"/>
      <protection/>
    </xf>
    <xf numFmtId="0" fontId="55" fillId="0" borderId="21" xfId="53" applyFont="1" applyFill="1" applyBorder="1" applyAlignment="1">
      <alignment horizontal="center" vertical="center"/>
      <protection/>
    </xf>
    <xf numFmtId="0" fontId="55" fillId="0" borderId="0" xfId="53" applyFont="1" applyFill="1" applyBorder="1" applyAlignment="1">
      <alignment horizontal="center" vertical="center"/>
      <protection/>
    </xf>
    <xf numFmtId="0" fontId="55" fillId="0" borderId="26" xfId="53" applyFont="1" applyFill="1" applyBorder="1" applyAlignment="1">
      <alignment horizontal="center" vertical="center"/>
      <protection/>
    </xf>
    <xf numFmtId="0" fontId="55" fillId="0" borderId="22" xfId="53" applyFont="1" applyFill="1" applyBorder="1" applyAlignment="1">
      <alignment horizontal="center" vertical="center"/>
      <protection/>
    </xf>
    <xf numFmtId="0" fontId="55" fillId="0" borderId="27" xfId="53" applyFont="1" applyFill="1" applyBorder="1" applyAlignment="1">
      <alignment horizontal="center" vertical="center"/>
      <protection/>
    </xf>
    <xf numFmtId="0" fontId="55" fillId="0" borderId="28" xfId="53" applyFont="1" applyFill="1" applyBorder="1" applyAlignment="1">
      <alignment horizontal="center" vertical="center"/>
      <protection/>
    </xf>
    <xf numFmtId="0" fontId="8" fillId="34" borderId="15" xfId="53" applyFont="1" applyFill="1" applyBorder="1" applyAlignment="1">
      <alignment horizontal="center"/>
      <protection/>
    </xf>
    <xf numFmtId="0" fontId="8" fillId="34" borderId="29" xfId="53" applyFont="1" applyFill="1" applyBorder="1" applyAlignment="1">
      <alignment horizont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wrapText="1"/>
      <protection/>
    </xf>
    <xf numFmtId="4" fontId="56" fillId="36" borderId="12" xfId="53" applyNumberFormat="1" applyFont="1" applyFill="1" applyBorder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115" zoomScaleNormal="115" zoomScalePageLayoutView="0" workbookViewId="0" topLeftCell="A9">
      <selection activeCell="C26" sqref="C26:P29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7" width="8.25390625" style="1" customWidth="1"/>
    <col min="8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9.625" style="1" customWidth="1"/>
    <col min="16" max="16" width="13.125" style="1" customWidth="1"/>
    <col min="17" max="16384" width="10.25390625" style="1" customWidth="1"/>
  </cols>
  <sheetData>
    <row r="1" spans="1:16" ht="29.25" customHeight="1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" customHeight="1">
      <c r="A2" s="79" t="s">
        <v>1</v>
      </c>
      <c r="B2" s="79" t="s">
        <v>3</v>
      </c>
      <c r="C2" s="80" t="s">
        <v>4</v>
      </c>
      <c r="D2" s="80" t="s">
        <v>5</v>
      </c>
      <c r="E2" s="80" t="s">
        <v>6</v>
      </c>
      <c r="F2" s="79" t="s">
        <v>7</v>
      </c>
      <c r="G2" s="79"/>
      <c r="H2" s="79" t="s">
        <v>8</v>
      </c>
      <c r="I2" s="79"/>
      <c r="J2" s="79"/>
      <c r="K2" s="79"/>
      <c r="L2" s="79"/>
      <c r="M2" s="79"/>
      <c r="N2" s="79"/>
      <c r="O2" s="79"/>
      <c r="P2" s="79"/>
    </row>
    <row r="3" spans="1:16" ht="11.25">
      <c r="A3" s="79"/>
      <c r="B3" s="79"/>
      <c r="C3" s="80"/>
      <c r="D3" s="80"/>
      <c r="E3" s="80"/>
      <c r="F3" s="80" t="s">
        <v>9</v>
      </c>
      <c r="G3" s="80" t="s">
        <v>10</v>
      </c>
      <c r="H3" s="79" t="s">
        <v>11</v>
      </c>
      <c r="I3" s="79"/>
      <c r="J3" s="79"/>
      <c r="K3" s="79"/>
      <c r="L3" s="79"/>
      <c r="M3" s="79"/>
      <c r="N3" s="79"/>
      <c r="O3" s="79"/>
      <c r="P3" s="79"/>
    </row>
    <row r="4" spans="1:16" ht="9" customHeight="1">
      <c r="A4" s="79"/>
      <c r="B4" s="79"/>
      <c r="C4" s="80"/>
      <c r="D4" s="80"/>
      <c r="E4" s="80"/>
      <c r="F4" s="80"/>
      <c r="G4" s="80"/>
      <c r="H4" s="80" t="s">
        <v>12</v>
      </c>
      <c r="I4" s="79" t="s">
        <v>13</v>
      </c>
      <c r="J4" s="79"/>
      <c r="K4" s="79"/>
      <c r="L4" s="79"/>
      <c r="M4" s="79"/>
      <c r="N4" s="79"/>
      <c r="O4" s="79"/>
      <c r="P4" s="79"/>
    </row>
    <row r="5" spans="1:16" ht="14.25" customHeight="1">
      <c r="A5" s="79"/>
      <c r="B5" s="79"/>
      <c r="C5" s="80"/>
      <c r="D5" s="80"/>
      <c r="E5" s="80"/>
      <c r="F5" s="80"/>
      <c r="G5" s="80"/>
      <c r="H5" s="80"/>
      <c r="I5" s="79" t="s">
        <v>14</v>
      </c>
      <c r="J5" s="79"/>
      <c r="K5" s="79"/>
      <c r="L5" s="79"/>
      <c r="M5" s="79" t="s">
        <v>15</v>
      </c>
      <c r="N5" s="79"/>
      <c r="O5" s="79"/>
      <c r="P5" s="79"/>
    </row>
    <row r="6" spans="1:16" ht="10.5" customHeight="1">
      <c r="A6" s="79"/>
      <c r="B6" s="79"/>
      <c r="C6" s="80"/>
      <c r="D6" s="80"/>
      <c r="E6" s="80"/>
      <c r="F6" s="80"/>
      <c r="G6" s="80"/>
      <c r="H6" s="80"/>
      <c r="I6" s="80" t="s">
        <v>16</v>
      </c>
      <c r="J6" s="79" t="s">
        <v>17</v>
      </c>
      <c r="K6" s="79"/>
      <c r="L6" s="79"/>
      <c r="M6" s="80" t="s">
        <v>49</v>
      </c>
      <c r="N6" s="80" t="s">
        <v>17</v>
      </c>
      <c r="O6" s="80"/>
      <c r="P6" s="80"/>
    </row>
    <row r="7" spans="1:16" ht="27" customHeight="1">
      <c r="A7" s="79"/>
      <c r="B7" s="79"/>
      <c r="C7" s="80"/>
      <c r="D7" s="80"/>
      <c r="E7" s="80"/>
      <c r="F7" s="80"/>
      <c r="G7" s="80"/>
      <c r="H7" s="80"/>
      <c r="I7" s="80"/>
      <c r="J7" s="2" t="s">
        <v>18</v>
      </c>
      <c r="K7" s="2" t="s">
        <v>19</v>
      </c>
      <c r="L7" s="2" t="s">
        <v>20</v>
      </c>
      <c r="M7" s="80"/>
      <c r="N7" s="36" t="s">
        <v>18</v>
      </c>
      <c r="O7" s="2" t="s">
        <v>19</v>
      </c>
      <c r="P7" s="2" t="s">
        <v>21</v>
      </c>
    </row>
    <row r="8" spans="1:16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7">
        <v>14</v>
      </c>
      <c r="O8" s="3">
        <v>15</v>
      </c>
      <c r="P8" s="3">
        <v>16</v>
      </c>
    </row>
    <row r="9" spans="1:16" s="6" customFormat="1" ht="18" customHeight="1">
      <c r="A9" s="4">
        <v>1</v>
      </c>
      <c r="B9" s="5" t="s">
        <v>22</v>
      </c>
      <c r="C9" s="77" t="s">
        <v>0</v>
      </c>
      <c r="D9" s="78"/>
      <c r="E9" s="32">
        <f>E14+E22+E30+E38</f>
        <v>3775170.98</v>
      </c>
      <c r="F9" s="33">
        <f>F14+F22+F30+F38</f>
        <v>1573144.98</v>
      </c>
      <c r="G9" s="35">
        <f>G14+G22+G30+G38</f>
        <v>2202026</v>
      </c>
      <c r="H9" s="33">
        <f>I9+M9</f>
        <v>3291759.26</v>
      </c>
      <c r="I9" s="33">
        <f>J9+K9+L9</f>
        <v>1344253.26</v>
      </c>
      <c r="J9" s="32">
        <f>J14+J22+J30+J38</f>
        <v>0</v>
      </c>
      <c r="K9" s="32">
        <f>K14+K22+K30+K38</f>
        <v>0</v>
      </c>
      <c r="L9" s="33">
        <f>L14+L22+L30+L38</f>
        <v>1344253.26</v>
      </c>
      <c r="M9" s="33">
        <f>N9+O9+P9</f>
        <v>1947506</v>
      </c>
      <c r="N9" s="38">
        <f>N14+N22+N30+N38</f>
        <v>0</v>
      </c>
      <c r="O9" s="34">
        <f>O14+O22+O30+O38</f>
        <v>0</v>
      </c>
      <c r="P9" s="34">
        <f>P14+P22+P30+P38</f>
        <v>1947506</v>
      </c>
    </row>
    <row r="10" spans="1:16" ht="9" customHeight="1">
      <c r="A10" s="52" t="s">
        <v>23</v>
      </c>
      <c r="B10" s="31" t="s">
        <v>24</v>
      </c>
      <c r="C10" s="56" t="s">
        <v>29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</row>
    <row r="11" spans="1:16" ht="9" customHeight="1">
      <c r="A11" s="52"/>
      <c r="B11" s="31" t="s">
        <v>25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1:16" ht="10.5" customHeight="1">
      <c r="A12" s="52"/>
      <c r="B12" s="31" t="s">
        <v>26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</row>
    <row r="13" spans="1:16" ht="7.5" customHeight="1">
      <c r="A13" s="52"/>
      <c r="B13" s="31" t="s">
        <v>27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1:16" ht="12.75" customHeight="1">
      <c r="A14" s="52"/>
      <c r="B14" s="8" t="s">
        <v>30</v>
      </c>
      <c r="C14" s="8"/>
      <c r="D14" s="9" t="s">
        <v>31</v>
      </c>
      <c r="E14" s="26">
        <f>SUM(E15:E17)</f>
        <v>928821</v>
      </c>
      <c r="F14" s="26">
        <f>SUM(F15:F17)</f>
        <v>478821</v>
      </c>
      <c r="G14" s="26">
        <f>SUM(G15:G17)</f>
        <v>450000</v>
      </c>
      <c r="H14" s="26">
        <f>I14+M14</f>
        <v>928821</v>
      </c>
      <c r="I14" s="26">
        <f>J14+K14+L14</f>
        <v>478821</v>
      </c>
      <c r="J14" s="26"/>
      <c r="K14" s="26"/>
      <c r="L14" s="26">
        <f>350000+106421+22400</f>
        <v>478821</v>
      </c>
      <c r="M14" s="26">
        <f>N14+O14+P14</f>
        <v>450000</v>
      </c>
      <c r="N14" s="39"/>
      <c r="O14" s="26"/>
      <c r="P14" s="26">
        <v>450000</v>
      </c>
    </row>
    <row r="15" spans="1:16" ht="11.25">
      <c r="A15" s="52"/>
      <c r="B15" s="7" t="s">
        <v>32</v>
      </c>
      <c r="C15" s="42"/>
      <c r="D15" s="42"/>
      <c r="E15" s="82">
        <f>F15+G15</f>
        <v>0</v>
      </c>
      <c r="F15" s="82">
        <f>22400-22400</f>
        <v>0</v>
      </c>
      <c r="G15" s="82"/>
      <c r="H15" s="67"/>
      <c r="I15" s="67"/>
      <c r="J15" s="67"/>
      <c r="K15" s="67"/>
      <c r="L15" s="67"/>
      <c r="M15" s="67"/>
      <c r="N15" s="65"/>
      <c r="O15" s="67"/>
      <c r="P15" s="67"/>
    </row>
    <row r="16" spans="1:16" ht="11.25">
      <c r="A16" s="52"/>
      <c r="B16" s="10">
        <v>2016</v>
      </c>
      <c r="C16" s="42"/>
      <c r="D16" s="42"/>
      <c r="E16" s="82"/>
      <c r="F16" s="82"/>
      <c r="G16" s="82"/>
      <c r="H16" s="67"/>
      <c r="I16" s="67"/>
      <c r="J16" s="67"/>
      <c r="K16" s="67"/>
      <c r="L16" s="67"/>
      <c r="M16" s="67"/>
      <c r="N16" s="65"/>
      <c r="O16" s="67"/>
      <c r="P16" s="67"/>
    </row>
    <row r="17" spans="1:16" ht="11.25">
      <c r="A17" s="52"/>
      <c r="B17" s="11" t="s">
        <v>33</v>
      </c>
      <c r="C17" s="42"/>
      <c r="D17" s="42"/>
      <c r="E17" s="26">
        <f>F17+G17</f>
        <v>928821</v>
      </c>
      <c r="F17" s="27">
        <f>350000+106421+22400</f>
        <v>478821</v>
      </c>
      <c r="G17" s="26">
        <v>450000</v>
      </c>
      <c r="H17" s="67"/>
      <c r="I17" s="67"/>
      <c r="J17" s="67"/>
      <c r="K17" s="67"/>
      <c r="L17" s="67"/>
      <c r="M17" s="67"/>
      <c r="N17" s="66"/>
      <c r="O17" s="67"/>
      <c r="P17" s="67"/>
    </row>
    <row r="18" spans="1:16" ht="9.75" customHeight="1">
      <c r="A18" s="52" t="s">
        <v>28</v>
      </c>
      <c r="B18" s="31" t="s">
        <v>24</v>
      </c>
      <c r="C18" s="68" t="s">
        <v>35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</row>
    <row r="19" spans="1:16" ht="9.75" customHeight="1">
      <c r="A19" s="52"/>
      <c r="B19" s="31" t="s">
        <v>25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</row>
    <row r="20" spans="1:16" ht="9.75" customHeight="1">
      <c r="A20" s="52"/>
      <c r="B20" s="31" t="s">
        <v>26</v>
      </c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</row>
    <row r="21" spans="1:16" ht="9.75" customHeight="1">
      <c r="A21" s="52"/>
      <c r="B21" s="31" t="s">
        <v>27</v>
      </c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</row>
    <row r="22" spans="1:16" ht="15" customHeight="1">
      <c r="A22" s="52"/>
      <c r="B22" s="8" t="s">
        <v>30</v>
      </c>
      <c r="C22" s="8"/>
      <c r="D22" s="9" t="s">
        <v>31</v>
      </c>
      <c r="E22" s="27">
        <f>SUM(E23:E25)</f>
        <v>473009.5</v>
      </c>
      <c r="F22" s="27">
        <f>SUM(F23:F25)</f>
        <v>172511.5</v>
      </c>
      <c r="G22" s="27">
        <f>SUM(G23:G25)</f>
        <v>300498</v>
      </c>
      <c r="H22" s="27">
        <f>I22+M22</f>
        <v>459924.76</v>
      </c>
      <c r="I22" s="27">
        <f>J22+K22+L22</f>
        <v>159426.76</v>
      </c>
      <c r="J22" s="27"/>
      <c r="K22" s="27"/>
      <c r="L22" s="27">
        <v>159426.76</v>
      </c>
      <c r="M22" s="27">
        <f>N22+O22+P22</f>
        <v>300498</v>
      </c>
      <c r="N22" s="40"/>
      <c r="O22" s="27"/>
      <c r="P22" s="27">
        <v>300498</v>
      </c>
    </row>
    <row r="23" spans="1:16" ht="11.25">
      <c r="A23" s="52"/>
      <c r="B23" s="7" t="s">
        <v>32</v>
      </c>
      <c r="C23" s="42"/>
      <c r="D23" s="42"/>
      <c r="E23" s="28">
        <v>13084.74</v>
      </c>
      <c r="F23" s="28">
        <v>13084.74</v>
      </c>
      <c r="G23" s="28">
        <v>0</v>
      </c>
      <c r="H23" s="53"/>
      <c r="I23" s="53"/>
      <c r="J23" s="53"/>
      <c r="K23" s="53"/>
      <c r="L23" s="53"/>
      <c r="M23" s="53"/>
      <c r="N23" s="54"/>
      <c r="O23" s="53"/>
      <c r="P23" s="53"/>
    </row>
    <row r="24" spans="1:16" ht="11.25">
      <c r="A24" s="52"/>
      <c r="B24" s="7" t="s">
        <v>36</v>
      </c>
      <c r="C24" s="42"/>
      <c r="D24" s="42"/>
      <c r="E24" s="29">
        <v>0</v>
      </c>
      <c r="F24" s="29">
        <v>0</v>
      </c>
      <c r="G24" s="29">
        <v>0</v>
      </c>
      <c r="H24" s="53"/>
      <c r="I24" s="53"/>
      <c r="J24" s="53"/>
      <c r="K24" s="53"/>
      <c r="L24" s="53"/>
      <c r="M24" s="53"/>
      <c r="N24" s="54"/>
      <c r="O24" s="53"/>
      <c r="P24" s="53"/>
    </row>
    <row r="25" spans="1:16" ht="11.25">
      <c r="A25" s="52"/>
      <c r="B25" s="11" t="s">
        <v>33</v>
      </c>
      <c r="C25" s="42"/>
      <c r="D25" s="42"/>
      <c r="E25" s="27">
        <f>F25+G25</f>
        <v>459924.76</v>
      </c>
      <c r="F25" s="27">
        <v>159426.76</v>
      </c>
      <c r="G25" s="27">
        <v>300498</v>
      </c>
      <c r="H25" s="53"/>
      <c r="I25" s="53"/>
      <c r="J25" s="53"/>
      <c r="K25" s="53"/>
      <c r="L25" s="53"/>
      <c r="M25" s="53"/>
      <c r="N25" s="55"/>
      <c r="O25" s="53"/>
      <c r="P25" s="53"/>
    </row>
    <row r="26" spans="1:16" ht="10.5" customHeight="1">
      <c r="A26" s="52" t="s">
        <v>51</v>
      </c>
      <c r="B26" s="31" t="s">
        <v>24</v>
      </c>
      <c r="C26" s="56" t="s">
        <v>50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</row>
    <row r="27" spans="1:16" ht="10.5" customHeight="1">
      <c r="A27" s="52"/>
      <c r="B27" s="31" t="s">
        <v>25</v>
      </c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</row>
    <row r="28" spans="1:16" ht="9.75" customHeight="1">
      <c r="A28" s="52"/>
      <c r="B28" s="31" t="s">
        <v>26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1:16" ht="9.75" customHeight="1">
      <c r="A29" s="52"/>
      <c r="B29" s="31" t="s">
        <v>27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</row>
    <row r="30" spans="1:16" ht="14.25" customHeight="1">
      <c r="A30" s="52"/>
      <c r="B30" s="8" t="s">
        <v>30</v>
      </c>
      <c r="C30" s="8"/>
      <c r="D30" s="9" t="s">
        <v>31</v>
      </c>
      <c r="E30" s="27">
        <f>SUM(E31:E33)</f>
        <v>1331975.58</v>
      </c>
      <c r="F30" s="27">
        <f>SUM(F31:F33)</f>
        <v>516747.58</v>
      </c>
      <c r="G30" s="27">
        <f>SUM(G31:G33)</f>
        <v>815228</v>
      </c>
      <c r="H30" s="30">
        <f>I30+P30</f>
        <v>1303013.5</v>
      </c>
      <c r="I30" s="27">
        <f>J30+K30+L30</f>
        <v>487785.5</v>
      </c>
      <c r="J30" s="27"/>
      <c r="K30" s="27"/>
      <c r="L30" s="27">
        <v>487785.5</v>
      </c>
      <c r="M30" s="27">
        <f>N30+O30+P30</f>
        <v>815228</v>
      </c>
      <c r="N30" s="40"/>
      <c r="O30" s="27"/>
      <c r="P30" s="27">
        <v>815228</v>
      </c>
    </row>
    <row r="31" spans="1:16" ht="11.25">
      <c r="A31" s="52"/>
      <c r="B31" s="7" t="s">
        <v>37</v>
      </c>
      <c r="C31" s="42"/>
      <c r="D31" s="42"/>
      <c r="E31" s="28">
        <f>F31+G31</f>
        <v>28962.08</v>
      </c>
      <c r="F31" s="28">
        <v>28962.08</v>
      </c>
      <c r="G31" s="28"/>
      <c r="H31" s="53"/>
      <c r="I31" s="53"/>
      <c r="J31" s="53"/>
      <c r="K31" s="53"/>
      <c r="L31" s="53"/>
      <c r="M31" s="53"/>
      <c r="N31" s="54"/>
      <c r="O31" s="53"/>
      <c r="P31" s="53"/>
    </row>
    <row r="32" spans="1:16" ht="11.25">
      <c r="A32" s="52"/>
      <c r="B32" s="7" t="s">
        <v>38</v>
      </c>
      <c r="C32" s="42"/>
      <c r="D32" s="42"/>
      <c r="E32" s="29"/>
      <c r="F32" s="29"/>
      <c r="G32" s="29"/>
      <c r="H32" s="53"/>
      <c r="I32" s="53"/>
      <c r="J32" s="53"/>
      <c r="K32" s="53"/>
      <c r="L32" s="53"/>
      <c r="M32" s="53"/>
      <c r="N32" s="54"/>
      <c r="O32" s="53"/>
      <c r="P32" s="53"/>
    </row>
    <row r="33" spans="1:16" ht="11.25">
      <c r="A33" s="52"/>
      <c r="B33" s="11" t="s">
        <v>33</v>
      </c>
      <c r="C33" s="42"/>
      <c r="D33" s="42"/>
      <c r="E33" s="27">
        <f>F33+G33</f>
        <v>1303013.5</v>
      </c>
      <c r="F33" s="27">
        <v>487785.5</v>
      </c>
      <c r="G33" s="27">
        <v>815228</v>
      </c>
      <c r="H33" s="53"/>
      <c r="I33" s="53"/>
      <c r="J33" s="53"/>
      <c r="K33" s="53"/>
      <c r="L33" s="53"/>
      <c r="M33" s="53"/>
      <c r="N33" s="55"/>
      <c r="O33" s="53"/>
      <c r="P33" s="53"/>
    </row>
    <row r="34" spans="1:16" ht="11.25" customHeight="1">
      <c r="A34" s="52" t="s">
        <v>34</v>
      </c>
      <c r="B34" s="31" t="s">
        <v>24</v>
      </c>
      <c r="C34" s="56" t="s">
        <v>39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1:16" ht="11.25" customHeight="1">
      <c r="A35" s="52"/>
      <c r="B35" s="31" t="s">
        <v>25</v>
      </c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1:16" ht="11.25" customHeight="1">
      <c r="A36" s="52"/>
      <c r="B36" s="31" t="s">
        <v>26</v>
      </c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1:16" ht="10.5" customHeight="1">
      <c r="A37" s="52"/>
      <c r="B37" s="31" t="s">
        <v>27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1:16" ht="15" customHeight="1">
      <c r="A38" s="52"/>
      <c r="B38" s="8" t="s">
        <v>30</v>
      </c>
      <c r="C38" s="8"/>
      <c r="D38" s="9" t="s">
        <v>40</v>
      </c>
      <c r="E38" s="27">
        <f>SUM(E39:E42)</f>
        <v>1041364.9</v>
      </c>
      <c r="F38" s="27">
        <f>SUM(F39:F42)</f>
        <v>405064.9</v>
      </c>
      <c r="G38" s="27">
        <f>SUM(G39:G42)</f>
        <v>636300</v>
      </c>
      <c r="H38" s="27">
        <f>I38+M38</f>
        <v>600000</v>
      </c>
      <c r="I38" s="27">
        <f>J38+K38+L38</f>
        <v>218220</v>
      </c>
      <c r="J38" s="27"/>
      <c r="K38" s="27"/>
      <c r="L38" s="27">
        <v>218220</v>
      </c>
      <c r="M38" s="27">
        <f>N38+O38+P38</f>
        <v>381780</v>
      </c>
      <c r="N38" s="40"/>
      <c r="O38" s="27"/>
      <c r="P38" s="27">
        <v>381780</v>
      </c>
    </row>
    <row r="39" spans="1:16" ht="11.25">
      <c r="A39" s="52"/>
      <c r="B39" s="7" t="s">
        <v>32</v>
      </c>
      <c r="C39" s="42"/>
      <c r="D39" s="42"/>
      <c r="E39" s="28">
        <f>F39+G39</f>
        <v>41364.9</v>
      </c>
      <c r="F39" s="28">
        <v>41364.9</v>
      </c>
      <c r="G39" s="28"/>
      <c r="H39" s="53"/>
      <c r="I39" s="53"/>
      <c r="J39" s="53"/>
      <c r="K39" s="53"/>
      <c r="L39" s="53"/>
      <c r="M39" s="53"/>
      <c r="N39" s="54"/>
      <c r="O39" s="53"/>
      <c r="P39" s="53"/>
    </row>
    <row r="40" spans="1:16" ht="9" customHeight="1">
      <c r="A40" s="52"/>
      <c r="B40" s="7" t="s">
        <v>38</v>
      </c>
      <c r="C40" s="42"/>
      <c r="D40" s="42"/>
      <c r="E40" s="28"/>
      <c r="F40" s="28"/>
      <c r="G40" s="28"/>
      <c r="H40" s="53"/>
      <c r="I40" s="53"/>
      <c r="J40" s="53"/>
      <c r="K40" s="53"/>
      <c r="L40" s="53"/>
      <c r="M40" s="53"/>
      <c r="N40" s="54"/>
      <c r="O40" s="53"/>
      <c r="P40" s="53"/>
    </row>
    <row r="41" spans="1:16" ht="9.75" customHeight="1">
      <c r="A41" s="52"/>
      <c r="B41" s="7" t="s">
        <v>41</v>
      </c>
      <c r="C41" s="42"/>
      <c r="D41" s="42"/>
      <c r="E41" s="27">
        <f>F41+G41</f>
        <v>600000</v>
      </c>
      <c r="F41" s="27">
        <v>218220</v>
      </c>
      <c r="G41" s="27">
        <v>381780</v>
      </c>
      <c r="H41" s="53"/>
      <c r="I41" s="53"/>
      <c r="J41" s="53"/>
      <c r="K41" s="53"/>
      <c r="L41" s="53"/>
      <c r="M41" s="53"/>
      <c r="N41" s="54"/>
      <c r="O41" s="53"/>
      <c r="P41" s="53"/>
    </row>
    <row r="42" spans="1:16" ht="11.25">
      <c r="A42" s="52"/>
      <c r="B42" s="7" t="s">
        <v>42</v>
      </c>
      <c r="C42" s="42"/>
      <c r="D42" s="42"/>
      <c r="E42" s="28">
        <f>F42+G42</f>
        <v>400000</v>
      </c>
      <c r="F42" s="28">
        <v>145480</v>
      </c>
      <c r="G42" s="28">
        <v>254520</v>
      </c>
      <c r="H42" s="53"/>
      <c r="I42" s="53"/>
      <c r="J42" s="53"/>
      <c r="K42" s="53"/>
      <c r="L42" s="53"/>
      <c r="M42" s="53"/>
      <c r="N42" s="55"/>
      <c r="O42" s="53"/>
      <c r="P42" s="53"/>
    </row>
    <row r="43" spans="1:19" s="17" customFormat="1" ht="12.75" customHeight="1">
      <c r="A43" s="52"/>
      <c r="B43" s="13" t="s">
        <v>43</v>
      </c>
      <c r="C43" s="14"/>
      <c r="D43" s="13"/>
      <c r="E43" s="15"/>
      <c r="F43" s="15"/>
      <c r="G43" s="15"/>
      <c r="H43" s="15"/>
      <c r="I43" s="15"/>
      <c r="J43" s="15"/>
      <c r="K43" s="15"/>
      <c r="L43" s="15"/>
      <c r="M43" s="15"/>
      <c r="N43" s="41"/>
      <c r="O43" s="15"/>
      <c r="P43" s="15"/>
      <c r="Q43" s="16"/>
      <c r="R43" s="16"/>
      <c r="S43" s="16"/>
    </row>
    <row r="44" spans="1:16" ht="11.25">
      <c r="A44" s="52"/>
      <c r="B44" s="7" t="s">
        <v>32</v>
      </c>
      <c r="C44" s="42"/>
      <c r="D44" s="42"/>
      <c r="E44" s="12"/>
      <c r="F44" s="12"/>
      <c r="G44" s="12"/>
      <c r="H44" s="42"/>
      <c r="I44" s="42"/>
      <c r="J44" s="42"/>
      <c r="K44" s="42"/>
      <c r="L44" s="42"/>
      <c r="M44" s="42"/>
      <c r="N44" s="50"/>
      <c r="O44" s="42"/>
      <c r="P44" s="42"/>
    </row>
    <row r="45" spans="1:16" ht="11.25">
      <c r="A45" s="52"/>
      <c r="B45" s="7" t="s">
        <v>36</v>
      </c>
      <c r="C45" s="42"/>
      <c r="D45" s="42"/>
      <c r="E45" s="12"/>
      <c r="F45" s="12"/>
      <c r="G45" s="12"/>
      <c r="H45" s="42"/>
      <c r="I45" s="42"/>
      <c r="J45" s="42"/>
      <c r="K45" s="42"/>
      <c r="L45" s="42"/>
      <c r="M45" s="42"/>
      <c r="N45" s="50"/>
      <c r="O45" s="42"/>
      <c r="P45" s="42"/>
    </row>
    <row r="46" spans="1:16" ht="11.25">
      <c r="A46" s="52"/>
      <c r="B46" s="7" t="s">
        <v>33</v>
      </c>
      <c r="C46" s="42"/>
      <c r="D46" s="42"/>
      <c r="E46" s="7"/>
      <c r="F46" s="7"/>
      <c r="G46" s="7"/>
      <c r="H46" s="42"/>
      <c r="I46" s="42"/>
      <c r="J46" s="42"/>
      <c r="K46" s="42"/>
      <c r="L46" s="42"/>
      <c r="M46" s="42"/>
      <c r="N46" s="51"/>
      <c r="O46" s="42"/>
      <c r="P46" s="42"/>
    </row>
    <row r="47" spans="1:16" ht="9" customHeight="1">
      <c r="A47" s="18"/>
      <c r="B47" s="19" t="s">
        <v>44</v>
      </c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</row>
    <row r="48" spans="1:16" s="6" customFormat="1" ht="17.25" customHeight="1">
      <c r="A48" s="46" t="s">
        <v>45</v>
      </c>
      <c r="B48" s="46"/>
      <c r="C48" s="47" t="s">
        <v>0</v>
      </c>
      <c r="D48" s="48"/>
      <c r="E48" s="20">
        <f aca="true" t="shared" si="0" ref="E48:P48">E43+E9</f>
        <v>3775170.98</v>
      </c>
      <c r="F48" s="21">
        <f t="shared" si="0"/>
        <v>1573144.98</v>
      </c>
      <c r="G48" s="21">
        <f t="shared" si="0"/>
        <v>2202026</v>
      </c>
      <c r="H48" s="21">
        <f t="shared" si="0"/>
        <v>3291759.26</v>
      </c>
      <c r="I48" s="21">
        <f t="shared" si="0"/>
        <v>1344253.26</v>
      </c>
      <c r="J48" s="21">
        <f t="shared" si="0"/>
        <v>0</v>
      </c>
      <c r="K48" s="21">
        <f t="shared" si="0"/>
        <v>0</v>
      </c>
      <c r="L48" s="22">
        <f t="shared" si="0"/>
        <v>1344253.26</v>
      </c>
      <c r="M48" s="22">
        <f t="shared" si="0"/>
        <v>1947506</v>
      </c>
      <c r="N48" s="22">
        <f t="shared" si="0"/>
        <v>0</v>
      </c>
      <c r="O48" s="22">
        <f t="shared" si="0"/>
        <v>0</v>
      </c>
      <c r="P48" s="22">
        <f t="shared" si="0"/>
        <v>1947506</v>
      </c>
    </row>
    <row r="49" spans="1:10" ht="11.25">
      <c r="A49" s="49" t="s">
        <v>46</v>
      </c>
      <c r="B49" s="49"/>
      <c r="C49" s="49"/>
      <c r="D49" s="49"/>
      <c r="E49" s="49"/>
      <c r="F49" s="49"/>
      <c r="G49" s="49"/>
      <c r="H49" s="49"/>
      <c r="I49" s="49"/>
      <c r="J49" s="49"/>
    </row>
    <row r="50" spans="1:16" ht="11.25">
      <c r="A50" s="1" t="s">
        <v>47</v>
      </c>
      <c r="P50" s="23"/>
    </row>
    <row r="51" ht="11.25">
      <c r="B51" s="24" t="s">
        <v>2</v>
      </c>
    </row>
    <row r="53" spans="7:9" ht="11.25">
      <c r="G53" s="25"/>
      <c r="H53" s="25"/>
      <c r="I53" s="6"/>
    </row>
    <row r="54" spans="7:9" ht="11.25">
      <c r="G54" s="25"/>
      <c r="H54" s="25"/>
      <c r="I54" s="6"/>
    </row>
  </sheetData>
  <sheetProtection/>
  <mergeCells count="88">
    <mergeCell ref="A1:P1"/>
    <mergeCell ref="A2:A7"/>
    <mergeCell ref="B2:B7"/>
    <mergeCell ref="C2:C7"/>
    <mergeCell ref="D2:D7"/>
    <mergeCell ref="E2:E7"/>
    <mergeCell ref="F2:G2"/>
    <mergeCell ref="H2:P2"/>
    <mergeCell ref="F3:F7"/>
    <mergeCell ref="G3:G7"/>
    <mergeCell ref="H3:P3"/>
    <mergeCell ref="H4:H7"/>
    <mergeCell ref="I4:P4"/>
    <mergeCell ref="I5:L5"/>
    <mergeCell ref="M5:P5"/>
    <mergeCell ref="I6:I7"/>
    <mergeCell ref="J6:L6"/>
    <mergeCell ref="M6:M7"/>
    <mergeCell ref="N6:P6"/>
    <mergeCell ref="K15:K17"/>
    <mergeCell ref="L15:L17"/>
    <mergeCell ref="M15:M17"/>
    <mergeCell ref="C9:D9"/>
    <mergeCell ref="C10:P13"/>
    <mergeCell ref="A10:A17"/>
    <mergeCell ref="C15:C17"/>
    <mergeCell ref="D15:D17"/>
    <mergeCell ref="N15:N17"/>
    <mergeCell ref="O15:O17"/>
    <mergeCell ref="P15:P17"/>
    <mergeCell ref="C18:P21"/>
    <mergeCell ref="A18:A25"/>
    <mergeCell ref="C23:C25"/>
    <mergeCell ref="D23:D25"/>
    <mergeCell ref="H15:H17"/>
    <mergeCell ref="I15:I17"/>
    <mergeCell ref="J15:J17"/>
    <mergeCell ref="H23:H25"/>
    <mergeCell ref="I23:I25"/>
    <mergeCell ref="J23:J25"/>
    <mergeCell ref="K23:K25"/>
    <mergeCell ref="L23:L25"/>
    <mergeCell ref="M23:M25"/>
    <mergeCell ref="A26:A33"/>
    <mergeCell ref="C26:P29"/>
    <mergeCell ref="C31:C33"/>
    <mergeCell ref="D31:D33"/>
    <mergeCell ref="H31:H33"/>
    <mergeCell ref="I31:I33"/>
    <mergeCell ref="M31:M33"/>
    <mergeCell ref="N31:N33"/>
    <mergeCell ref="O31:O33"/>
    <mergeCell ref="N23:N25"/>
    <mergeCell ref="O23:O25"/>
    <mergeCell ref="P23:P25"/>
    <mergeCell ref="P31:P33"/>
    <mergeCell ref="C34:P37"/>
    <mergeCell ref="A34:A42"/>
    <mergeCell ref="C39:C42"/>
    <mergeCell ref="D39:D42"/>
    <mergeCell ref="H39:H42"/>
    <mergeCell ref="I39:I42"/>
    <mergeCell ref="J31:J33"/>
    <mergeCell ref="K31:K33"/>
    <mergeCell ref="L31:L33"/>
    <mergeCell ref="P39:P42"/>
    <mergeCell ref="J39:J42"/>
    <mergeCell ref="K39:K42"/>
    <mergeCell ref="L39:L42"/>
    <mergeCell ref="M39:M42"/>
    <mergeCell ref="N39:N42"/>
    <mergeCell ref="O39:O42"/>
    <mergeCell ref="O44:O46"/>
    <mergeCell ref="A43:A46"/>
    <mergeCell ref="C44:C46"/>
    <mergeCell ref="D44:D46"/>
    <mergeCell ref="H44:H46"/>
    <mergeCell ref="I44:I46"/>
    <mergeCell ref="P44:P46"/>
    <mergeCell ref="C47:P47"/>
    <mergeCell ref="A48:B48"/>
    <mergeCell ref="C48:D48"/>
    <mergeCell ref="A49:J49"/>
    <mergeCell ref="J44:J46"/>
    <mergeCell ref="K44:K46"/>
    <mergeCell ref="L44:L46"/>
    <mergeCell ref="M44:M46"/>
    <mergeCell ref="N44:N46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Piecki Nr XXXV/210/17 z dnia  27.04.2017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2017-04-20T14:21:41Z</cp:lastPrinted>
  <dcterms:created xsi:type="dcterms:W3CDTF">1998-12-09T13:02:10Z</dcterms:created>
  <dcterms:modified xsi:type="dcterms:W3CDTF">2017-04-21T07:14:42Z</dcterms:modified>
  <cp:category/>
  <cp:version/>
  <cp:contentType/>
  <cp:contentStatus/>
</cp:coreProperties>
</file>