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projekty i programy" sheetId="1" r:id="rId1"/>
  </sheets>
  <definedNames/>
  <calcPr fullCalcOnLoad="1"/>
</workbook>
</file>

<file path=xl/sharedStrings.xml><?xml version="1.0" encoding="utf-8"?>
<sst xmlns="http://schemas.openxmlformats.org/spreadsheetml/2006/main" count="116" uniqueCount="60">
  <si>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</si>
  <si>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</si>
  <si>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</si>
  <si>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</si>
  <si>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</si>
  <si>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</si>
  <si>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</si>
  <si>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</si>
  <si>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</si>
  <si>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</si>
  <si>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</si>
  <si>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</si>
  <si>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</si>
  <si>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</si>
  <si>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</si>
  <si>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</si>
  <si>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</si>
  <si>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</si>
  <si>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</si>
  <si>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</si>
  <si>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</si>
  <si>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</si>
  <si>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</si>
  <si>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</si>
  <si>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</si>
  <si>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</si>
  <si>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</si>
  <si>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</si>
  <si>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</si>
  <si>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</si>
  <si>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</si>
  <si>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1.4</t>
  </si>
  <si>
    <t>1.6</t>
  </si>
  <si>
    <t>1.7</t>
  </si>
  <si>
    <t xml:space="preserve"> 2.  Wydatki bieżące </t>
  </si>
  <si>
    <t>1.2</t>
  </si>
  <si>
    <t>2015 r.</t>
  </si>
  <si>
    <t>2016 r.</t>
  </si>
  <si>
    <t>600-60016</t>
  </si>
  <si>
    <t>2015r.</t>
  </si>
  <si>
    <t>010-01010</t>
  </si>
  <si>
    <t>2017r.</t>
  </si>
  <si>
    <t>2018 r.***</t>
  </si>
  <si>
    <t>AN</t>
  </si>
  <si>
    <t>2018 r.</t>
  </si>
  <si>
    <t xml:space="preserve">Wydatki* na programy i projekty realizowane ze środków pochodzących z funduszy strukturalnych i Funduszu Spójności oraz pozostałe środki pochodzące ze źródeł zagranicznych nie podlegających zwrotowi  2018 r. </t>
  </si>
  <si>
    <t>2017 r.</t>
  </si>
  <si>
    <t>1.3</t>
  </si>
  <si>
    <t>750-75095</t>
  </si>
  <si>
    <t>900-90001</t>
  </si>
  <si>
    <t>926-92601</t>
  </si>
  <si>
    <t>926-92695</t>
  </si>
  <si>
    <t>Program Rozwoju Obszarów Wiejskich na lata  2014-2020, Budowa zbiorowego zaopatrzenia w wodę miejscowości Babięta</t>
  </si>
  <si>
    <t>Program Rozwoju Obszarów Wiejskich na lata 2014-2020 , Przebudowa drogi zlokalizownej na działce nr 1170 obręb Piecki oraz zagospodarowanie działek numer 207, 643/39, 643/40 wraz z niezbędną infrastrukturą techniczną</t>
  </si>
  <si>
    <t>Regionalny Program Operacyjny Warmia i Mazury na lata 2014-2020,  Nowoczesne e-usługi dla mieszkańców gminy Piecki</t>
  </si>
  <si>
    <t>Program Rozwoju Obszarów Wiejskich na lata  2014-2020, Budowa kanalizacji sanitarnej Machary (PGR) - Czaszkowo</t>
  </si>
  <si>
    <t>Program Rozwoju Obszarów Wiejskich na lata  2014-2020, Zagospodarowanie rekreacyjnych obszarów przestrzeni publicznej w Pieckach - etap I</t>
  </si>
  <si>
    <t>Program Rozwoju Obszarów Wiejskich na lata  2014-2020 , Zagospodarowanie części działki nr 643/23 na cele rekreacyjno-sportowe w miejscowości Piecki</t>
  </si>
  <si>
    <t>Regionalny Program Operacyjny Województwa Warmińsko-Mazurskiego na lata 2014-2020, Aktywni i kompetentni w gminie Piecki</t>
  </si>
  <si>
    <t>853-85395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</si>
</sst>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1">
    <font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3" fillId="0" borderId="11" xfId="52" applyFont="1" applyBorder="1">
      <alignment/>
      <protection/>
    </xf>
    <xf numFmtId="0" fontId="2" fillId="0" borderId="0" xfId="52" applyFont="1">
      <alignment/>
      <protection/>
    </xf>
    <xf numFmtId="0" fontId="11" fillId="0" borderId="0" xfId="52" applyFont="1">
      <alignment/>
      <protection/>
    </xf>
    <xf numFmtId="0" fontId="3" fillId="33" borderId="11" xfId="52" applyFont="1" applyFill="1" applyBorder="1">
      <alignment/>
      <protection/>
    </xf>
    <xf numFmtId="0" fontId="2" fillId="33" borderId="11" xfId="52" applyFont="1" applyFill="1" applyBorder="1">
      <alignment/>
      <protection/>
    </xf>
    <xf numFmtId="0" fontId="9" fillId="0" borderId="0" xfId="52" applyFont="1">
      <alignment/>
      <protection/>
    </xf>
    <xf numFmtId="0" fontId="3" fillId="33" borderId="0" xfId="52" applyFont="1" applyFill="1">
      <alignment/>
      <protection/>
    </xf>
    <xf numFmtId="0" fontId="3" fillId="34" borderId="0" xfId="52" applyFont="1" applyFill="1">
      <alignment/>
      <protection/>
    </xf>
    <xf numFmtId="0" fontId="2" fillId="35" borderId="11" xfId="52" applyFont="1" applyFill="1" applyBorder="1">
      <alignment/>
      <protection/>
    </xf>
    <xf numFmtId="0" fontId="3" fillId="35" borderId="11" xfId="52" applyFont="1" applyFill="1" applyBorder="1">
      <alignment/>
      <protection/>
    </xf>
    <xf numFmtId="0" fontId="10" fillId="0" borderId="0" xfId="52" applyFont="1">
      <alignment/>
      <protection/>
    </xf>
    <xf numFmtId="0" fontId="3" fillId="0" borderId="11" xfId="52" applyFont="1" applyBorder="1" applyAlignment="1">
      <alignment horizontal="left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0" fontId="2" fillId="0" borderId="13" xfId="52" applyFont="1" applyBorder="1">
      <alignment/>
      <protection/>
    </xf>
    <xf numFmtId="0" fontId="3" fillId="0" borderId="14" xfId="52" applyFont="1" applyBorder="1">
      <alignment/>
      <protection/>
    </xf>
    <xf numFmtId="0" fontId="3" fillId="0" borderId="15" xfId="52" applyFont="1" applyBorder="1">
      <alignment/>
      <protection/>
    </xf>
    <xf numFmtId="0" fontId="2" fillId="0" borderId="16" xfId="52" applyFont="1" applyBorder="1">
      <alignment/>
      <protection/>
    </xf>
    <xf numFmtId="0" fontId="3" fillId="0" borderId="13" xfId="52" applyFont="1" applyBorder="1" applyAlignment="1">
      <alignment horizontal="left"/>
      <protection/>
    </xf>
    <xf numFmtId="0" fontId="3" fillId="0" borderId="13" xfId="52" applyFont="1" applyBorder="1">
      <alignment/>
      <protection/>
    </xf>
    <xf numFmtId="0" fontId="2" fillId="0" borderId="0" xfId="52" applyFont="1">
      <alignment/>
      <protection/>
    </xf>
    <xf numFmtId="0" fontId="2" fillId="0" borderId="16" xfId="52" applyFont="1" applyBorder="1">
      <alignment/>
      <protection/>
    </xf>
    <xf numFmtId="4" fontId="13" fillId="0" borderId="11" xfId="52" applyNumberFormat="1" applyFont="1" applyBorder="1">
      <alignment/>
      <protection/>
    </xf>
    <xf numFmtId="4" fontId="13" fillId="0" borderId="11" xfId="52" applyNumberFormat="1" applyFont="1" applyFill="1" applyBorder="1">
      <alignment/>
      <protection/>
    </xf>
    <xf numFmtId="4" fontId="13" fillId="0" borderId="13" xfId="52" applyNumberFormat="1" applyFont="1" applyFill="1" applyBorder="1">
      <alignment/>
      <protection/>
    </xf>
    <xf numFmtId="4" fontId="12" fillId="33" borderId="13" xfId="52" applyNumberFormat="1" applyFont="1" applyFill="1" applyBorder="1">
      <alignment/>
      <protection/>
    </xf>
    <xf numFmtId="0" fontId="2" fillId="35" borderId="10" xfId="52" applyFont="1" applyFill="1" applyBorder="1" applyAlignment="1">
      <alignment horizontal="center"/>
      <protection/>
    </xf>
    <xf numFmtId="0" fontId="2" fillId="35" borderId="10" xfId="52" applyFont="1" applyFill="1" applyBorder="1">
      <alignment/>
      <protection/>
    </xf>
    <xf numFmtId="4" fontId="2" fillId="35" borderId="10" xfId="52" applyNumberFormat="1" applyFont="1" applyFill="1" applyBorder="1">
      <alignment/>
      <protection/>
    </xf>
    <xf numFmtId="4" fontId="12" fillId="33" borderId="11" xfId="52" applyNumberFormat="1" applyFont="1" applyFill="1" applyBorder="1">
      <alignment/>
      <protection/>
    </xf>
    <xf numFmtId="4" fontId="2" fillId="36" borderId="10" xfId="52" applyNumberFormat="1" applyFont="1" applyFill="1" applyBorder="1">
      <alignment/>
      <protection/>
    </xf>
    <xf numFmtId="4" fontId="2" fillId="35" borderId="10" xfId="52" applyNumberFormat="1" applyFont="1" applyFill="1" applyBorder="1">
      <alignment/>
      <protection/>
    </xf>
    <xf numFmtId="4" fontId="12" fillId="33" borderId="16" xfId="52" applyNumberFormat="1" applyFont="1" applyFill="1" applyBorder="1">
      <alignment/>
      <protection/>
    </xf>
    <xf numFmtId="0" fontId="2" fillId="35" borderId="17" xfId="52" applyFont="1" applyFill="1" applyBorder="1" applyAlignment="1">
      <alignment/>
      <protection/>
    </xf>
    <xf numFmtId="0" fontId="0" fillId="0" borderId="18" xfId="0" applyBorder="1" applyAlignment="1">
      <alignment/>
    </xf>
    <xf numFmtId="0" fontId="3" fillId="0" borderId="19" xfId="52" applyFont="1" applyBorder="1" applyAlignment="1">
      <alignment horizontal="center" vertical="center"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" fontId="13" fillId="0" borderId="22" xfId="52" applyNumberFormat="1" applyFont="1" applyBorder="1" applyAlignment="1">
      <alignment horizontal="center"/>
      <protection/>
    </xf>
    <xf numFmtId="4" fontId="13" fillId="0" borderId="11" xfId="52" applyNumberFormat="1" applyFont="1" applyBorder="1" applyAlignment="1">
      <alignment horizontal="center"/>
      <protection/>
    </xf>
    <xf numFmtId="4" fontId="13" fillId="0" borderId="13" xfId="52" applyNumberFormat="1" applyFont="1" applyBorder="1" applyAlignment="1">
      <alignment horizontal="center"/>
      <protection/>
    </xf>
    <xf numFmtId="0" fontId="15" fillId="0" borderId="17" xfId="52" applyFont="1" applyFill="1" applyBorder="1" applyAlignment="1">
      <alignment horizontal="center" vertical="center" wrapText="1"/>
      <protection/>
    </xf>
    <xf numFmtId="0" fontId="15" fillId="0" borderId="23" xfId="52" applyFont="1" applyFill="1" applyBorder="1" applyAlignment="1">
      <alignment horizontal="center" vertical="center" wrapText="1"/>
      <protection/>
    </xf>
    <xf numFmtId="0" fontId="15" fillId="0" borderId="18" xfId="52" applyFont="1" applyFill="1" applyBorder="1" applyAlignment="1">
      <alignment horizontal="center" vertical="center" wrapText="1"/>
      <protection/>
    </xf>
    <xf numFmtId="0" fontId="15" fillId="0" borderId="22" xfId="52" applyFont="1" applyFill="1" applyBorder="1" applyAlignment="1">
      <alignment horizontal="center" vertical="center" wrapText="1"/>
      <protection/>
    </xf>
    <xf numFmtId="0" fontId="15" fillId="0" borderId="0" xfId="52" applyFont="1" applyFill="1" applyBorder="1" applyAlignment="1">
      <alignment horizontal="center" vertical="center" wrapText="1"/>
      <protection/>
    </xf>
    <xf numFmtId="0" fontId="15" fillId="0" borderId="24" xfId="52" applyFont="1" applyFill="1" applyBorder="1" applyAlignment="1">
      <alignment horizontal="center" vertical="center" wrapText="1"/>
      <protection/>
    </xf>
    <xf numFmtId="0" fontId="15" fillId="0" borderId="25" xfId="52" applyFont="1" applyFill="1" applyBorder="1" applyAlignment="1">
      <alignment horizontal="center" vertical="center" wrapText="1"/>
      <protection/>
    </xf>
    <xf numFmtId="0" fontId="15" fillId="0" borderId="26" xfId="52" applyFont="1" applyFill="1" applyBorder="1" applyAlignment="1">
      <alignment horizontal="center" vertical="center" wrapText="1"/>
      <protection/>
    </xf>
    <xf numFmtId="0" fontId="15" fillId="0" borderId="27" xfId="52" applyFont="1" applyFill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1" xfId="52" applyFont="1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14" fillId="0" borderId="17" xfId="52" applyFont="1" applyFill="1" applyBorder="1" applyAlignment="1">
      <alignment horizontal="center" vertical="center" wrapText="1"/>
      <protection/>
    </xf>
    <xf numFmtId="0" fontId="14" fillId="0" borderId="23" xfId="52" applyFont="1" applyFill="1" applyBorder="1" applyAlignment="1">
      <alignment horizontal="center" vertical="center" wrapText="1"/>
      <protection/>
    </xf>
    <xf numFmtId="0" fontId="14" fillId="0" borderId="18" xfId="52" applyFont="1" applyFill="1" applyBorder="1" applyAlignment="1">
      <alignment horizontal="center" vertical="center" wrapText="1"/>
      <protection/>
    </xf>
    <xf numFmtId="0" fontId="14" fillId="0" borderId="22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4" fillId="0" borderId="24" xfId="52" applyFont="1" applyFill="1" applyBorder="1" applyAlignment="1">
      <alignment horizontal="center" vertical="center" wrapText="1"/>
      <protection/>
    </xf>
    <xf numFmtId="0" fontId="14" fillId="0" borderId="25" xfId="52" applyFont="1" applyFill="1" applyBorder="1" applyAlignment="1">
      <alignment horizontal="center" vertical="center" wrapText="1"/>
      <protection/>
    </xf>
    <xf numFmtId="0" fontId="14" fillId="0" borderId="26" xfId="52" applyFont="1" applyFill="1" applyBorder="1" applyAlignment="1">
      <alignment horizontal="center" vertical="center" wrapText="1"/>
      <protection/>
    </xf>
    <xf numFmtId="0" fontId="14" fillId="0" borderId="27" xfId="52" applyFont="1" applyFill="1" applyBorder="1" applyAlignment="1">
      <alignment horizontal="center" vertical="center" wrapText="1"/>
      <protection/>
    </xf>
    <xf numFmtId="4" fontId="13" fillId="0" borderId="16" xfId="52" applyNumberFormat="1" applyFont="1" applyBorder="1" applyAlignment="1">
      <alignment horizontal="center"/>
      <protection/>
    </xf>
    <xf numFmtId="4" fontId="13" fillId="0" borderId="28" xfId="52" applyNumberFormat="1" applyFont="1" applyBorder="1" applyAlignment="1">
      <alignment horizontal="center"/>
      <protection/>
    </xf>
    <xf numFmtId="0" fontId="3" fillId="0" borderId="15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5" borderId="12" xfId="52" applyFont="1" applyFill="1" applyBorder="1" applyAlignment="1">
      <alignment horizontal="center"/>
      <protection/>
    </xf>
    <xf numFmtId="0" fontId="2" fillId="35" borderId="29" xfId="52" applyFont="1" applyFill="1" applyBorder="1" applyAlignment="1">
      <alignment horizontal="center"/>
      <protection/>
    </xf>
    <xf numFmtId="0" fontId="2" fillId="36" borderId="10" xfId="52" applyFont="1" applyFill="1" applyBorder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16" fillId="33" borderId="10" xfId="52" applyFont="1" applyFill="1" applyBorder="1" applyAlignment="1">
      <alignment horizontal="center" vertical="center" wrapText="1"/>
      <protection/>
    </xf>
    <xf numFmtId="0" fontId="6" fillId="0" borderId="0" xfId="52" applyFont="1" applyAlignment="1">
      <alignment horizontal="center" wrapText="1"/>
      <protection/>
    </xf>
    <xf numFmtId="0" fontId="2" fillId="36" borderId="12" xfId="52" applyFont="1" applyFill="1" applyBorder="1" applyAlignment="1">
      <alignment horizontal="center"/>
      <protection/>
    </xf>
    <xf numFmtId="0" fontId="2" fillId="36" borderId="29" xfId="52" applyFont="1" applyFill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zoomScalePageLayoutView="0" workbookViewId="0" topLeftCell="A4">
      <selection activeCell="I52" sqref="I52:I55"/>
    </sheetView>
  </sheetViews>
  <sheetFormatPr defaultColWidth="10.25390625" defaultRowHeight="12.75"/>
  <cols>
    <col min="1" max="1" width="3.625" style="1" bestFit="1" customWidth="1"/>
    <col min="2" max="2" width="19.875" style="1" customWidth="1"/>
    <col min="3" max="3" width="8.75390625" style="1" customWidth="1"/>
    <col min="4" max="4" width="9.00390625" style="1" customWidth="1"/>
    <col min="5" max="5" width="11.00390625" style="1" customWidth="1"/>
    <col min="6" max="6" width="10.75390625" style="1" customWidth="1"/>
    <col min="7" max="7" width="9.75390625" style="1" customWidth="1"/>
    <col min="8" max="8" width="9.875" style="1" customWidth="1"/>
    <col min="9" max="9" width="10.125" style="1" customWidth="1"/>
    <col min="10" max="11" width="7.75390625" style="1" customWidth="1"/>
    <col min="12" max="12" width="10.625" style="1" customWidth="1"/>
    <col min="13" max="13" width="10.00390625" style="1" customWidth="1"/>
    <col min="14" max="14" width="9.375" style="1" customWidth="1"/>
    <col min="15" max="15" width="9.625" style="1" customWidth="1"/>
    <col min="16" max="16" width="13.125" style="1" customWidth="1"/>
    <col min="17" max="16384" width="10.25390625" style="1" customWidth="1"/>
  </cols>
  <sheetData>
    <row r="1" spans="1:16" ht="29.25" customHeight="1">
      <c r="A1" s="82" t="s">
        <v>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ht="18.75" customHeight="1"/>
    <row r="3" spans="1:16" ht="11.25">
      <c r="A3" s="75" t="s">
        <v>2</v>
      </c>
      <c r="B3" s="75" t="s">
        <v>4</v>
      </c>
      <c r="C3" s="81" t="s">
        <v>5</v>
      </c>
      <c r="D3" s="81" t="s">
        <v>30</v>
      </c>
      <c r="E3" s="76" t="s">
        <v>29</v>
      </c>
      <c r="F3" s="75" t="s">
        <v>0</v>
      </c>
      <c r="G3" s="75"/>
      <c r="H3" s="75" t="s">
        <v>3</v>
      </c>
      <c r="I3" s="75"/>
      <c r="J3" s="75"/>
      <c r="K3" s="75"/>
      <c r="L3" s="75"/>
      <c r="M3" s="75"/>
      <c r="N3" s="75"/>
      <c r="O3" s="75"/>
      <c r="P3" s="75"/>
    </row>
    <row r="4" spans="1:16" ht="11.25">
      <c r="A4" s="75"/>
      <c r="B4" s="75"/>
      <c r="C4" s="81"/>
      <c r="D4" s="81"/>
      <c r="E4" s="76"/>
      <c r="F4" s="76" t="s">
        <v>26</v>
      </c>
      <c r="G4" s="76" t="s">
        <v>27</v>
      </c>
      <c r="H4" s="75" t="s">
        <v>44</v>
      </c>
      <c r="I4" s="75"/>
      <c r="J4" s="75"/>
      <c r="K4" s="75"/>
      <c r="L4" s="75"/>
      <c r="M4" s="75"/>
      <c r="N4" s="75"/>
      <c r="O4" s="75"/>
      <c r="P4" s="75"/>
    </row>
    <row r="5" spans="1:16" ht="11.25">
      <c r="A5" s="75"/>
      <c r="B5" s="75"/>
      <c r="C5" s="81"/>
      <c r="D5" s="81"/>
      <c r="E5" s="76"/>
      <c r="F5" s="76"/>
      <c r="G5" s="76"/>
      <c r="H5" s="76" t="s">
        <v>7</v>
      </c>
      <c r="I5" s="75" t="s">
        <v>8</v>
      </c>
      <c r="J5" s="75"/>
      <c r="K5" s="75"/>
      <c r="L5" s="75"/>
      <c r="M5" s="75"/>
      <c r="N5" s="75"/>
      <c r="O5" s="75"/>
      <c r="P5" s="75"/>
    </row>
    <row r="6" spans="1:16" ht="14.25" customHeight="1">
      <c r="A6" s="75"/>
      <c r="B6" s="75"/>
      <c r="C6" s="81"/>
      <c r="D6" s="81"/>
      <c r="E6" s="76"/>
      <c r="F6" s="76"/>
      <c r="G6" s="76"/>
      <c r="H6" s="76"/>
      <c r="I6" s="75" t="s">
        <v>9</v>
      </c>
      <c r="J6" s="75"/>
      <c r="K6" s="75"/>
      <c r="L6" s="75"/>
      <c r="M6" s="75" t="s">
        <v>6</v>
      </c>
      <c r="N6" s="75"/>
      <c r="O6" s="75"/>
      <c r="P6" s="75"/>
    </row>
    <row r="7" spans="1:16" ht="12.75" customHeight="1">
      <c r="A7" s="75"/>
      <c r="B7" s="75"/>
      <c r="C7" s="81"/>
      <c r="D7" s="81"/>
      <c r="E7" s="76"/>
      <c r="F7" s="76"/>
      <c r="G7" s="76"/>
      <c r="H7" s="76"/>
      <c r="I7" s="76" t="s">
        <v>10</v>
      </c>
      <c r="J7" s="75" t="s">
        <v>11</v>
      </c>
      <c r="K7" s="75"/>
      <c r="L7" s="75"/>
      <c r="M7" s="76" t="s">
        <v>12</v>
      </c>
      <c r="N7" s="76" t="s">
        <v>11</v>
      </c>
      <c r="O7" s="76"/>
      <c r="P7" s="76"/>
    </row>
    <row r="8" spans="1:16" ht="48" customHeight="1">
      <c r="A8" s="75"/>
      <c r="B8" s="75"/>
      <c r="C8" s="81"/>
      <c r="D8" s="81"/>
      <c r="E8" s="76"/>
      <c r="F8" s="76"/>
      <c r="G8" s="76"/>
      <c r="H8" s="76"/>
      <c r="I8" s="76"/>
      <c r="J8" s="3" t="s">
        <v>28</v>
      </c>
      <c r="K8" s="3" t="s">
        <v>13</v>
      </c>
      <c r="L8" s="3" t="s">
        <v>14</v>
      </c>
      <c r="M8" s="76"/>
      <c r="N8" s="16" t="s">
        <v>28</v>
      </c>
      <c r="O8" s="3" t="s">
        <v>13</v>
      </c>
      <c r="P8" s="3" t="s">
        <v>15</v>
      </c>
    </row>
    <row r="9" spans="1:16" ht="7.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17">
        <v>14</v>
      </c>
      <c r="O9" s="2">
        <v>15</v>
      </c>
      <c r="P9" s="2">
        <v>16</v>
      </c>
    </row>
    <row r="10" spans="1:16" s="5" customFormat="1" ht="18" customHeight="1">
      <c r="A10" s="30">
        <v>1</v>
      </c>
      <c r="B10" s="31" t="s">
        <v>16</v>
      </c>
      <c r="C10" s="77" t="s">
        <v>1</v>
      </c>
      <c r="D10" s="78"/>
      <c r="E10" s="32">
        <f>E15+E24+E33+E42+E51+E60</f>
        <v>4704539.83</v>
      </c>
      <c r="F10" s="32">
        <f>F15+F24+F33+F42+F51+F60</f>
        <v>2491276.08</v>
      </c>
      <c r="G10" s="32">
        <f>G15+G24+G33+G42+G51+G60</f>
        <v>2213263.75</v>
      </c>
      <c r="H10" s="32">
        <f aca="true" t="shared" si="0" ref="H10:P10">H15+H24+H33+H42+H51+H60</f>
        <v>4579447.23</v>
      </c>
      <c r="I10" s="32">
        <f t="shared" si="0"/>
        <v>2366183.48</v>
      </c>
      <c r="J10" s="32">
        <f t="shared" si="0"/>
        <v>0</v>
      </c>
      <c r="K10" s="32">
        <f t="shared" si="0"/>
        <v>0</v>
      </c>
      <c r="L10" s="32">
        <f t="shared" si="0"/>
        <v>2366183.48</v>
      </c>
      <c r="M10" s="32">
        <f t="shared" si="0"/>
        <v>2213263.75</v>
      </c>
      <c r="N10" s="32">
        <f t="shared" si="0"/>
        <v>0</v>
      </c>
      <c r="O10" s="32">
        <f t="shared" si="0"/>
        <v>0</v>
      </c>
      <c r="P10" s="32">
        <f t="shared" si="0"/>
        <v>2213263.75</v>
      </c>
    </row>
    <row r="11" spans="1:16" ht="11.25">
      <c r="A11" s="54" t="s">
        <v>17</v>
      </c>
      <c r="B11" s="19" t="s">
        <v>18</v>
      </c>
      <c r="C11" s="60" t="s">
        <v>52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</row>
    <row r="12" spans="1:16" ht="11.25">
      <c r="A12" s="54"/>
      <c r="B12" s="4" t="s">
        <v>19</v>
      </c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</row>
    <row r="13" spans="1:16" ht="11.25">
      <c r="A13" s="54"/>
      <c r="B13" s="4" t="s">
        <v>20</v>
      </c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/>
    </row>
    <row r="14" spans="1:16" ht="11.25">
      <c r="A14" s="54"/>
      <c r="B14" s="4" t="s">
        <v>21</v>
      </c>
      <c r="C14" s="66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8"/>
    </row>
    <row r="15" spans="1:16" ht="11.25">
      <c r="A15" s="55"/>
      <c r="B15" s="7" t="s">
        <v>22</v>
      </c>
      <c r="C15" s="7"/>
      <c r="D15" s="8" t="s">
        <v>40</v>
      </c>
      <c r="E15" s="33">
        <f>SUM(E16:E19)</f>
        <v>1088798</v>
      </c>
      <c r="F15" s="33">
        <f aca="true" t="shared" si="1" ref="F15:O15">SUM(F16:F19)</f>
        <v>666793</v>
      </c>
      <c r="G15" s="33">
        <f t="shared" si="1"/>
        <v>422005</v>
      </c>
      <c r="H15" s="33">
        <f>I15+M15</f>
        <v>1055000</v>
      </c>
      <c r="I15" s="33">
        <f>SUM(J15:L15)</f>
        <v>632995</v>
      </c>
      <c r="J15" s="33">
        <f t="shared" si="1"/>
        <v>0</v>
      </c>
      <c r="K15" s="33">
        <f t="shared" si="1"/>
        <v>0</v>
      </c>
      <c r="L15" s="33">
        <v>632995</v>
      </c>
      <c r="M15" s="33">
        <f>SUM(N15+O15+P15)</f>
        <v>422005</v>
      </c>
      <c r="N15" s="33">
        <f t="shared" si="1"/>
        <v>0</v>
      </c>
      <c r="O15" s="33">
        <f t="shared" si="1"/>
        <v>0</v>
      </c>
      <c r="P15" s="33">
        <v>422005</v>
      </c>
    </row>
    <row r="16" spans="1:16" ht="11.25">
      <c r="A16" s="55"/>
      <c r="B16" s="4" t="s">
        <v>36</v>
      </c>
      <c r="C16" s="57"/>
      <c r="D16" s="57"/>
      <c r="E16" s="26"/>
      <c r="F16" s="26"/>
      <c r="G16" s="26"/>
      <c r="H16" s="43"/>
      <c r="I16" s="43"/>
      <c r="J16" s="43"/>
      <c r="K16" s="43"/>
      <c r="L16" s="43"/>
      <c r="M16" s="43"/>
      <c r="N16" s="42"/>
      <c r="O16" s="43"/>
      <c r="P16" s="43"/>
    </row>
    <row r="17" spans="1:16" ht="11.25">
      <c r="A17" s="55"/>
      <c r="B17" s="15" t="s">
        <v>37</v>
      </c>
      <c r="C17" s="57"/>
      <c r="D17" s="57"/>
      <c r="E17" s="27">
        <f>F17+G17</f>
        <v>33798</v>
      </c>
      <c r="F17" s="27">
        <v>33798</v>
      </c>
      <c r="G17" s="27">
        <v>0</v>
      </c>
      <c r="H17" s="43"/>
      <c r="I17" s="43"/>
      <c r="J17" s="43"/>
      <c r="K17" s="43"/>
      <c r="L17" s="43"/>
      <c r="M17" s="43"/>
      <c r="N17" s="42"/>
      <c r="O17" s="43"/>
      <c r="P17" s="43"/>
    </row>
    <row r="18" spans="1:16" ht="11.25">
      <c r="A18" s="55"/>
      <c r="B18" s="22" t="s">
        <v>46</v>
      </c>
      <c r="C18" s="59"/>
      <c r="D18" s="59"/>
      <c r="E18" s="28"/>
      <c r="F18" s="28"/>
      <c r="G18" s="28"/>
      <c r="H18" s="44"/>
      <c r="I18" s="44"/>
      <c r="J18" s="44"/>
      <c r="K18" s="44"/>
      <c r="L18" s="44"/>
      <c r="M18" s="44"/>
      <c r="N18" s="42"/>
      <c r="O18" s="44"/>
      <c r="P18" s="44"/>
    </row>
    <row r="19" spans="1:16" ht="13.5" customHeight="1">
      <c r="A19" s="56"/>
      <c r="B19" s="18" t="s">
        <v>42</v>
      </c>
      <c r="C19" s="59"/>
      <c r="D19" s="59"/>
      <c r="E19" s="29">
        <f>F19+G19</f>
        <v>1055000</v>
      </c>
      <c r="F19" s="29">
        <v>632995</v>
      </c>
      <c r="G19" s="29">
        <v>422005</v>
      </c>
      <c r="H19" s="44"/>
      <c r="I19" s="44"/>
      <c r="J19" s="44"/>
      <c r="K19" s="44"/>
      <c r="L19" s="44"/>
      <c r="M19" s="44"/>
      <c r="N19" s="42"/>
      <c r="O19" s="44"/>
      <c r="P19" s="44"/>
    </row>
    <row r="20" spans="1:16" ht="11.25" customHeight="1">
      <c r="A20" s="71" t="s">
        <v>35</v>
      </c>
      <c r="B20" s="20" t="s">
        <v>18</v>
      </c>
      <c r="C20" s="60" t="s">
        <v>53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2"/>
    </row>
    <row r="21" spans="1:16" ht="11.25" customHeight="1">
      <c r="A21" s="72"/>
      <c r="B21" s="4" t="s">
        <v>19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/>
    </row>
    <row r="22" spans="1:16" ht="11.25" customHeight="1">
      <c r="A22" s="72"/>
      <c r="B22" s="4" t="s">
        <v>20</v>
      </c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5"/>
    </row>
    <row r="23" spans="1:16" ht="9.75" customHeight="1">
      <c r="A23" s="72"/>
      <c r="B23" s="4" t="s">
        <v>21</v>
      </c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8"/>
    </row>
    <row r="24" spans="1:16" ht="13.5" customHeight="1">
      <c r="A24" s="72"/>
      <c r="B24" s="7" t="s">
        <v>22</v>
      </c>
      <c r="C24" s="7"/>
      <c r="D24" s="8" t="s">
        <v>38</v>
      </c>
      <c r="E24" s="33">
        <f>SUM(E25:E28)</f>
        <v>819047.56</v>
      </c>
      <c r="F24" s="33">
        <f>SUM(F25:F28)</f>
        <v>704242.56</v>
      </c>
      <c r="G24" s="33">
        <f>SUM(G25:G28)</f>
        <v>114805</v>
      </c>
      <c r="H24" s="33">
        <f>I24+M24</f>
        <v>807817.64</v>
      </c>
      <c r="I24" s="33">
        <f>SUM(J24:L24)</f>
        <v>693012.64</v>
      </c>
      <c r="J24" s="33">
        <f>SUM(J25:J28)</f>
        <v>0</v>
      </c>
      <c r="K24" s="33">
        <f>SUM(K25:K28)</f>
        <v>0</v>
      </c>
      <c r="L24" s="33">
        <v>693012.64</v>
      </c>
      <c r="M24" s="33">
        <f>SUM(N24+O24+P24)</f>
        <v>114805</v>
      </c>
      <c r="N24" s="33">
        <f>SUM(N25:N28)</f>
        <v>0</v>
      </c>
      <c r="O24" s="33">
        <f>SUM(O25:O28)</f>
        <v>0</v>
      </c>
      <c r="P24" s="33">
        <v>114805</v>
      </c>
    </row>
    <row r="25" spans="1:16" ht="11.25">
      <c r="A25" s="72"/>
      <c r="B25" s="4" t="s">
        <v>36</v>
      </c>
      <c r="C25" s="57"/>
      <c r="D25" s="57"/>
      <c r="E25" s="26"/>
      <c r="F25" s="26"/>
      <c r="G25" s="26"/>
      <c r="H25" s="43"/>
      <c r="I25" s="43"/>
      <c r="J25" s="43"/>
      <c r="K25" s="43"/>
      <c r="L25" s="43"/>
      <c r="M25" s="43"/>
      <c r="N25" s="42"/>
      <c r="O25" s="43"/>
      <c r="P25" s="43"/>
    </row>
    <row r="26" spans="1:16" ht="11.25">
      <c r="A26" s="72"/>
      <c r="B26" s="15" t="s">
        <v>37</v>
      </c>
      <c r="C26" s="57"/>
      <c r="D26" s="57"/>
      <c r="E26" s="27"/>
      <c r="F26" s="27"/>
      <c r="G26" s="27"/>
      <c r="H26" s="43"/>
      <c r="I26" s="43"/>
      <c r="J26" s="43"/>
      <c r="K26" s="43"/>
      <c r="L26" s="43"/>
      <c r="M26" s="43"/>
      <c r="N26" s="42"/>
      <c r="O26" s="43"/>
      <c r="P26" s="43"/>
    </row>
    <row r="27" spans="1:16" ht="11.25">
      <c r="A27" s="72"/>
      <c r="B27" s="22" t="s">
        <v>46</v>
      </c>
      <c r="C27" s="57"/>
      <c r="D27" s="57"/>
      <c r="E27" s="28">
        <f>F27+G27</f>
        <v>11229.92</v>
      </c>
      <c r="F27" s="28">
        <v>11229.92</v>
      </c>
      <c r="G27" s="28">
        <v>0</v>
      </c>
      <c r="H27" s="44"/>
      <c r="I27" s="44"/>
      <c r="J27" s="44"/>
      <c r="K27" s="44"/>
      <c r="L27" s="44"/>
      <c r="M27" s="44"/>
      <c r="N27" s="42"/>
      <c r="O27" s="44"/>
      <c r="P27" s="44"/>
    </row>
    <row r="28" spans="1:16" ht="11.25">
      <c r="A28" s="74"/>
      <c r="B28" s="21" t="s">
        <v>42</v>
      </c>
      <c r="C28" s="59"/>
      <c r="D28" s="59"/>
      <c r="E28" s="29">
        <f>F28+G28</f>
        <v>807817.64</v>
      </c>
      <c r="F28" s="29">
        <v>693012.64</v>
      </c>
      <c r="G28" s="29">
        <v>114805</v>
      </c>
      <c r="H28" s="44"/>
      <c r="I28" s="44"/>
      <c r="J28" s="44"/>
      <c r="K28" s="44"/>
      <c r="L28" s="44"/>
      <c r="M28" s="44"/>
      <c r="N28" s="42"/>
      <c r="O28" s="44"/>
      <c r="P28" s="44"/>
    </row>
    <row r="29" spans="1:16" ht="11.25" customHeight="1">
      <c r="A29" s="39" t="s">
        <v>47</v>
      </c>
      <c r="B29" s="20" t="s">
        <v>18</v>
      </c>
      <c r="C29" s="60" t="s">
        <v>54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2"/>
    </row>
    <row r="30" spans="1:16" ht="11.25" customHeight="1">
      <c r="A30" s="54"/>
      <c r="B30" s="4" t="s">
        <v>19</v>
      </c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5"/>
    </row>
    <row r="31" spans="1:16" ht="11.25" customHeight="1">
      <c r="A31" s="54"/>
      <c r="B31" s="4" t="s">
        <v>20</v>
      </c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/>
    </row>
    <row r="32" spans="1:16" ht="11.25" customHeight="1">
      <c r="A32" s="54"/>
      <c r="B32" s="4" t="s">
        <v>21</v>
      </c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8"/>
    </row>
    <row r="33" spans="1:16" ht="11.25" customHeight="1">
      <c r="A33" s="55"/>
      <c r="B33" s="7" t="s">
        <v>22</v>
      </c>
      <c r="C33" s="7"/>
      <c r="D33" s="8" t="s">
        <v>48</v>
      </c>
      <c r="E33" s="33">
        <f>SUM(E34:E37)</f>
        <v>969855</v>
      </c>
      <c r="F33" s="33">
        <f>SUM(F34:F37)</f>
        <v>145478.25</v>
      </c>
      <c r="G33" s="33">
        <f>SUM(G34:G37)</f>
        <v>824376.75</v>
      </c>
      <c r="H33" s="33">
        <f>I33+M33</f>
        <v>960015</v>
      </c>
      <c r="I33" s="33">
        <f>SUM(J33:L33)</f>
        <v>135638.25</v>
      </c>
      <c r="J33" s="33">
        <f>SUM(J34:J37)</f>
        <v>0</v>
      </c>
      <c r="K33" s="33">
        <f>SUM(K34:K37)</f>
        <v>0</v>
      </c>
      <c r="L33" s="33">
        <v>135638.25</v>
      </c>
      <c r="M33" s="33">
        <f>SUM(N33+O33+P33)</f>
        <v>824376.75</v>
      </c>
      <c r="N33" s="33">
        <f>SUM(N34:N37)</f>
        <v>0</v>
      </c>
      <c r="O33" s="33">
        <f>SUM(O34:O37)</f>
        <v>0</v>
      </c>
      <c r="P33" s="33">
        <v>824376.75</v>
      </c>
    </row>
    <row r="34" spans="1:16" ht="11.25" customHeight="1">
      <c r="A34" s="55"/>
      <c r="B34" s="4" t="s">
        <v>36</v>
      </c>
      <c r="C34" s="57"/>
      <c r="D34" s="57"/>
      <c r="E34" s="26"/>
      <c r="F34" s="26"/>
      <c r="G34" s="26"/>
      <c r="H34" s="43"/>
      <c r="I34" s="43"/>
      <c r="J34" s="43"/>
      <c r="K34" s="43"/>
      <c r="L34" s="43"/>
      <c r="M34" s="43"/>
      <c r="N34" s="42"/>
      <c r="O34" s="43"/>
      <c r="P34" s="43"/>
    </row>
    <row r="35" spans="1:16" ht="11.25" customHeight="1">
      <c r="A35" s="55"/>
      <c r="B35" s="15" t="s">
        <v>37</v>
      </c>
      <c r="C35" s="57"/>
      <c r="D35" s="57"/>
      <c r="E35" s="27"/>
      <c r="F35" s="27"/>
      <c r="G35" s="27"/>
      <c r="H35" s="43"/>
      <c r="I35" s="43"/>
      <c r="J35" s="43"/>
      <c r="K35" s="43"/>
      <c r="L35" s="43"/>
      <c r="M35" s="43"/>
      <c r="N35" s="42"/>
      <c r="O35" s="43"/>
      <c r="P35" s="43"/>
    </row>
    <row r="36" spans="1:16" ht="11.25" customHeight="1">
      <c r="A36" s="55"/>
      <c r="B36" s="22" t="s">
        <v>46</v>
      </c>
      <c r="C36" s="57"/>
      <c r="D36" s="57"/>
      <c r="E36" s="28">
        <f>F36+G36</f>
        <v>9840</v>
      </c>
      <c r="F36" s="28">
        <v>9840</v>
      </c>
      <c r="G36" s="28">
        <v>0</v>
      </c>
      <c r="H36" s="44"/>
      <c r="I36" s="44"/>
      <c r="J36" s="44"/>
      <c r="K36" s="44"/>
      <c r="L36" s="44"/>
      <c r="M36" s="44"/>
      <c r="N36" s="42"/>
      <c r="O36" s="44"/>
      <c r="P36" s="44"/>
    </row>
    <row r="37" spans="1:16" ht="11.25" customHeight="1">
      <c r="A37" s="56"/>
      <c r="B37" s="21" t="s">
        <v>42</v>
      </c>
      <c r="C37" s="58"/>
      <c r="D37" s="58"/>
      <c r="E37" s="29">
        <f>F37+G37</f>
        <v>960015</v>
      </c>
      <c r="F37" s="29">
        <v>135638.25</v>
      </c>
      <c r="G37" s="29">
        <v>824376.75</v>
      </c>
      <c r="H37" s="44"/>
      <c r="I37" s="44"/>
      <c r="J37" s="44"/>
      <c r="K37" s="44"/>
      <c r="L37" s="44"/>
      <c r="M37" s="44"/>
      <c r="N37" s="42"/>
      <c r="O37" s="44"/>
      <c r="P37" s="44"/>
    </row>
    <row r="38" spans="1:16" ht="11.25" customHeight="1">
      <c r="A38" s="71" t="s">
        <v>31</v>
      </c>
      <c r="B38" s="20" t="s">
        <v>18</v>
      </c>
      <c r="C38" s="60" t="s">
        <v>55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2"/>
    </row>
    <row r="39" spans="1:16" ht="11.25" customHeight="1">
      <c r="A39" s="72"/>
      <c r="B39" s="4" t="s">
        <v>19</v>
      </c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1:16" ht="11.25" customHeight="1">
      <c r="A40" s="72"/>
      <c r="B40" s="4" t="s">
        <v>20</v>
      </c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5"/>
    </row>
    <row r="41" spans="1:16" ht="11.25" customHeight="1">
      <c r="A41" s="72"/>
      <c r="B41" s="4" t="s">
        <v>21</v>
      </c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8"/>
    </row>
    <row r="42" spans="1:16" ht="15" customHeight="1">
      <c r="A42" s="72"/>
      <c r="B42" s="7" t="s">
        <v>22</v>
      </c>
      <c r="C42" s="7"/>
      <c r="D42" s="8" t="s">
        <v>49</v>
      </c>
      <c r="E42" s="33">
        <f>SUM(E43:E46)</f>
        <v>890187.1</v>
      </c>
      <c r="F42" s="33">
        <f>SUM(F43:F46)</f>
        <v>468110.10000000003</v>
      </c>
      <c r="G42" s="33">
        <f>SUM(G43:G46)</f>
        <v>422077</v>
      </c>
      <c r="H42" s="33">
        <f>I42+M42</f>
        <v>857576.9</v>
      </c>
      <c r="I42" s="33">
        <f>SUM(J42:L42)</f>
        <v>435499.9</v>
      </c>
      <c r="J42" s="33">
        <f>SUM(J43:J46)</f>
        <v>0</v>
      </c>
      <c r="K42" s="33">
        <f>SUM(K43:K46)</f>
        <v>0</v>
      </c>
      <c r="L42" s="33">
        <v>435499.9</v>
      </c>
      <c r="M42" s="33">
        <f>SUM(N42+O42+P42)</f>
        <v>422077</v>
      </c>
      <c r="N42" s="33">
        <f>SUM(N43:N46)</f>
        <v>0</v>
      </c>
      <c r="O42" s="33">
        <f>SUM(O43:O46)</f>
        <v>0</v>
      </c>
      <c r="P42" s="33">
        <v>422077</v>
      </c>
    </row>
    <row r="43" spans="1:16" ht="11.25">
      <c r="A43" s="72"/>
      <c r="B43" s="4" t="s">
        <v>36</v>
      </c>
      <c r="C43" s="57"/>
      <c r="D43" s="57"/>
      <c r="E43" s="26"/>
      <c r="F43" s="26"/>
      <c r="G43" s="26"/>
      <c r="H43" s="43"/>
      <c r="I43" s="43"/>
      <c r="J43" s="43"/>
      <c r="K43" s="43"/>
      <c r="L43" s="43"/>
      <c r="M43" s="43"/>
      <c r="N43" s="42"/>
      <c r="O43" s="43"/>
      <c r="P43" s="43"/>
    </row>
    <row r="44" spans="1:16" ht="11.25">
      <c r="A44" s="72"/>
      <c r="B44" s="4" t="s">
        <v>37</v>
      </c>
      <c r="C44" s="57"/>
      <c r="D44" s="57"/>
      <c r="E44" s="27">
        <f>F44+G44</f>
        <v>23132</v>
      </c>
      <c r="F44" s="27">
        <v>23132</v>
      </c>
      <c r="G44" s="27">
        <v>0</v>
      </c>
      <c r="H44" s="43"/>
      <c r="I44" s="43"/>
      <c r="J44" s="43"/>
      <c r="K44" s="43"/>
      <c r="L44" s="43"/>
      <c r="M44" s="43"/>
      <c r="N44" s="42"/>
      <c r="O44" s="43"/>
      <c r="P44" s="43"/>
    </row>
    <row r="45" spans="1:16" ht="11.25">
      <c r="A45" s="73"/>
      <c r="B45" s="23" t="s">
        <v>46</v>
      </c>
      <c r="C45" s="59"/>
      <c r="D45" s="59"/>
      <c r="E45" s="27">
        <f>F45+G45</f>
        <v>9478.2</v>
      </c>
      <c r="F45" s="28">
        <v>9478.2</v>
      </c>
      <c r="G45" s="28">
        <v>0</v>
      </c>
      <c r="H45" s="44"/>
      <c r="I45" s="44"/>
      <c r="J45" s="44"/>
      <c r="K45" s="44"/>
      <c r="L45" s="44"/>
      <c r="M45" s="44"/>
      <c r="N45" s="42"/>
      <c r="O45" s="44"/>
      <c r="P45" s="44"/>
    </row>
    <row r="46" spans="1:16" ht="13.5" customHeight="1">
      <c r="A46" s="74"/>
      <c r="B46" s="21" t="s">
        <v>42</v>
      </c>
      <c r="C46" s="58"/>
      <c r="D46" s="58"/>
      <c r="E46" s="36">
        <f>F46+G46</f>
        <v>857576.9</v>
      </c>
      <c r="F46" s="36">
        <v>435499.9</v>
      </c>
      <c r="G46" s="36">
        <v>422077</v>
      </c>
      <c r="H46" s="69"/>
      <c r="I46" s="69"/>
      <c r="J46" s="69"/>
      <c r="K46" s="69"/>
      <c r="L46" s="69"/>
      <c r="M46" s="69"/>
      <c r="N46" s="70"/>
      <c r="O46" s="69"/>
      <c r="P46" s="69"/>
    </row>
    <row r="47" spans="1:16" ht="11.25">
      <c r="A47" s="39" t="s">
        <v>32</v>
      </c>
      <c r="B47" s="20" t="s">
        <v>18</v>
      </c>
      <c r="C47" s="60" t="s">
        <v>56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2"/>
    </row>
    <row r="48" spans="1:16" ht="11.25">
      <c r="A48" s="54"/>
      <c r="B48" s="4" t="s">
        <v>19</v>
      </c>
      <c r="C48" s="63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5"/>
    </row>
    <row r="49" spans="1:16" ht="11.25">
      <c r="A49" s="54"/>
      <c r="B49" s="4" t="s">
        <v>20</v>
      </c>
      <c r="C49" s="63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5"/>
    </row>
    <row r="50" spans="1:16" ht="11.25">
      <c r="A50" s="54"/>
      <c r="B50" s="4" t="s">
        <v>21</v>
      </c>
      <c r="C50" s="6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8"/>
    </row>
    <row r="51" spans="1:16" ht="14.25" customHeight="1">
      <c r="A51" s="55"/>
      <c r="B51" s="7" t="s">
        <v>22</v>
      </c>
      <c r="C51" s="7"/>
      <c r="D51" s="8" t="s">
        <v>50</v>
      </c>
      <c r="E51" s="33">
        <f>SUM(E52:E55)</f>
        <v>707652.1699999999</v>
      </c>
      <c r="F51" s="33">
        <f>SUM(F52:F55)</f>
        <v>407652.17</v>
      </c>
      <c r="G51" s="33">
        <f>SUM(G52:G55)</f>
        <v>300000</v>
      </c>
      <c r="H51" s="33">
        <f>I51+M51</f>
        <v>695037.69</v>
      </c>
      <c r="I51" s="33">
        <f>SUM(J51:L51)</f>
        <v>395037.69</v>
      </c>
      <c r="J51" s="33">
        <f>SUM(J52:J55)</f>
        <v>0</v>
      </c>
      <c r="K51" s="33">
        <f>SUM(K52:K55)</f>
        <v>0</v>
      </c>
      <c r="L51" s="33">
        <v>395037.69</v>
      </c>
      <c r="M51" s="33">
        <f>SUM(N51+O51+P51)</f>
        <v>300000</v>
      </c>
      <c r="N51" s="33">
        <f>SUM(N52:N55)</f>
        <v>0</v>
      </c>
      <c r="O51" s="33">
        <f>SUM(O52:O55)</f>
        <v>0</v>
      </c>
      <c r="P51" s="33">
        <v>300000</v>
      </c>
    </row>
    <row r="52" spans="1:16" ht="11.25">
      <c r="A52" s="55"/>
      <c r="B52" s="4" t="s">
        <v>39</v>
      </c>
      <c r="C52" s="57"/>
      <c r="D52" s="57"/>
      <c r="E52" s="26"/>
      <c r="F52" s="26"/>
      <c r="G52" s="26"/>
      <c r="H52" s="43"/>
      <c r="I52" s="43"/>
      <c r="J52" s="43"/>
      <c r="K52" s="43"/>
      <c r="L52" s="43"/>
      <c r="M52" s="43"/>
      <c r="N52" s="42"/>
      <c r="O52" s="43"/>
      <c r="P52" s="43"/>
    </row>
    <row r="53" spans="1:16" ht="11.25">
      <c r="A53" s="55"/>
      <c r="B53" s="4" t="s">
        <v>37</v>
      </c>
      <c r="C53" s="57"/>
      <c r="D53" s="57"/>
      <c r="E53" s="27"/>
      <c r="F53" s="27"/>
      <c r="G53" s="27"/>
      <c r="H53" s="43"/>
      <c r="I53" s="43"/>
      <c r="J53" s="43"/>
      <c r="K53" s="43"/>
      <c r="L53" s="43"/>
      <c r="M53" s="43"/>
      <c r="N53" s="42"/>
      <c r="O53" s="43"/>
      <c r="P53" s="43"/>
    </row>
    <row r="54" spans="1:16" ht="11.25">
      <c r="A54" s="55"/>
      <c r="B54" s="23" t="s">
        <v>46</v>
      </c>
      <c r="C54" s="59"/>
      <c r="D54" s="59"/>
      <c r="E54" s="28">
        <f>F54+G54</f>
        <v>12614.48</v>
      </c>
      <c r="F54" s="28">
        <v>12614.48</v>
      </c>
      <c r="G54" s="28"/>
      <c r="H54" s="44"/>
      <c r="I54" s="44"/>
      <c r="J54" s="44"/>
      <c r="K54" s="44"/>
      <c r="L54" s="44"/>
      <c r="M54" s="44"/>
      <c r="N54" s="42"/>
      <c r="O54" s="44"/>
      <c r="P54" s="44"/>
    </row>
    <row r="55" spans="1:16" ht="11.25">
      <c r="A55" s="56"/>
      <c r="B55" s="21" t="s">
        <v>42</v>
      </c>
      <c r="C55" s="59"/>
      <c r="D55" s="59"/>
      <c r="E55" s="29">
        <f>F55+G55</f>
        <v>695037.69</v>
      </c>
      <c r="F55" s="29">
        <v>395037.69</v>
      </c>
      <c r="G55" s="29">
        <v>300000</v>
      </c>
      <c r="H55" s="44"/>
      <c r="I55" s="44"/>
      <c r="J55" s="44"/>
      <c r="K55" s="44"/>
      <c r="L55" s="44"/>
      <c r="M55" s="44"/>
      <c r="N55" s="42"/>
      <c r="O55" s="44"/>
      <c r="P55" s="44"/>
    </row>
    <row r="56" spans="1:16" ht="11.25">
      <c r="A56" s="71" t="s">
        <v>33</v>
      </c>
      <c r="B56" s="20" t="s">
        <v>18</v>
      </c>
      <c r="C56" s="45" t="s">
        <v>57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7"/>
    </row>
    <row r="57" spans="1:16" ht="11.25">
      <c r="A57" s="72"/>
      <c r="B57" s="4" t="s">
        <v>19</v>
      </c>
      <c r="C57" s="4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50"/>
    </row>
    <row r="58" spans="1:16" ht="11.25">
      <c r="A58" s="72"/>
      <c r="B58" s="4" t="s">
        <v>20</v>
      </c>
      <c r="C58" s="4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50"/>
    </row>
    <row r="59" spans="1:16" ht="11.25">
      <c r="A59" s="72"/>
      <c r="B59" s="4" t="s">
        <v>21</v>
      </c>
      <c r="C59" s="51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3"/>
    </row>
    <row r="60" spans="1:16" ht="13.5" customHeight="1">
      <c r="A60" s="72"/>
      <c r="B60" s="7" t="s">
        <v>22</v>
      </c>
      <c r="C60" s="7"/>
      <c r="D60" s="8" t="s">
        <v>51</v>
      </c>
      <c r="E60" s="33">
        <f>SUM(E61:E64)</f>
        <v>229000</v>
      </c>
      <c r="F60" s="33">
        <f>SUM(F61:F64)</f>
        <v>99000</v>
      </c>
      <c r="G60" s="33">
        <f>SUM(G61:G64)</f>
        <v>130000</v>
      </c>
      <c r="H60" s="33">
        <f>I60+M60</f>
        <v>204000</v>
      </c>
      <c r="I60" s="33">
        <f>SUM(J60:L60)</f>
        <v>74000</v>
      </c>
      <c r="J60" s="33">
        <f>SUM(J61:J64)</f>
        <v>0</v>
      </c>
      <c r="K60" s="33">
        <f>SUM(K61:K64)</f>
        <v>0</v>
      </c>
      <c r="L60" s="33">
        <v>74000</v>
      </c>
      <c r="M60" s="33">
        <f>SUM(N60+O60+P60)</f>
        <v>130000</v>
      </c>
      <c r="N60" s="33">
        <f>SUM(N61:N64)</f>
        <v>0</v>
      </c>
      <c r="O60" s="33">
        <f>SUM(O61:O64)</f>
        <v>0</v>
      </c>
      <c r="P60" s="33">
        <v>130000</v>
      </c>
    </row>
    <row r="61" spans="1:16" ht="11.25">
      <c r="A61" s="72"/>
      <c r="B61" s="4" t="s">
        <v>36</v>
      </c>
      <c r="C61" s="57"/>
      <c r="D61" s="57"/>
      <c r="E61" s="26"/>
      <c r="F61" s="26"/>
      <c r="G61" s="26"/>
      <c r="H61" s="43"/>
      <c r="I61" s="43"/>
      <c r="J61" s="43"/>
      <c r="K61" s="43"/>
      <c r="L61" s="43"/>
      <c r="M61" s="43"/>
      <c r="N61" s="42"/>
      <c r="O61" s="43"/>
      <c r="P61" s="43"/>
    </row>
    <row r="62" spans="1:16" ht="11.25">
      <c r="A62" s="72"/>
      <c r="B62" s="4" t="s">
        <v>37</v>
      </c>
      <c r="C62" s="57"/>
      <c r="D62" s="57"/>
      <c r="E62" s="27"/>
      <c r="F62" s="27"/>
      <c r="G62" s="27"/>
      <c r="H62" s="43"/>
      <c r="I62" s="43"/>
      <c r="J62" s="43"/>
      <c r="K62" s="43"/>
      <c r="L62" s="43"/>
      <c r="M62" s="43"/>
      <c r="N62" s="42"/>
      <c r="O62" s="43"/>
      <c r="P62" s="43"/>
    </row>
    <row r="63" spans="1:16" ht="11.25">
      <c r="A63" s="72"/>
      <c r="B63" s="4" t="s">
        <v>41</v>
      </c>
      <c r="C63" s="57"/>
      <c r="D63" s="57"/>
      <c r="E63" s="28">
        <f>F63+G63</f>
        <v>25000</v>
      </c>
      <c r="F63" s="28">
        <v>25000</v>
      </c>
      <c r="G63" s="28"/>
      <c r="H63" s="44"/>
      <c r="I63" s="44"/>
      <c r="J63" s="44"/>
      <c r="K63" s="44"/>
      <c r="L63" s="44"/>
      <c r="M63" s="44"/>
      <c r="N63" s="42"/>
      <c r="O63" s="44"/>
      <c r="P63" s="44"/>
    </row>
    <row r="64" spans="1:16" s="24" customFormat="1" ht="11.25">
      <c r="A64" s="74"/>
      <c r="B64" s="25" t="s">
        <v>42</v>
      </c>
      <c r="C64" s="58"/>
      <c r="D64" s="58"/>
      <c r="E64" s="29">
        <f>F64+G64</f>
        <v>204000</v>
      </c>
      <c r="F64" s="29">
        <v>74000</v>
      </c>
      <c r="G64" s="29">
        <v>130000</v>
      </c>
      <c r="H64" s="44"/>
      <c r="I64" s="44"/>
      <c r="J64" s="44"/>
      <c r="K64" s="44"/>
      <c r="L64" s="44"/>
      <c r="M64" s="44"/>
      <c r="N64" s="42"/>
      <c r="O64" s="44"/>
      <c r="P64" s="44"/>
    </row>
    <row r="65" spans="1:19" s="10" customFormat="1" ht="20.25" customHeight="1">
      <c r="A65" s="37" t="s">
        <v>34</v>
      </c>
      <c r="B65" s="38"/>
      <c r="C65" s="13"/>
      <c r="D65" s="12"/>
      <c r="E65" s="35">
        <f>E70</f>
        <v>60203</v>
      </c>
      <c r="F65" s="35">
        <f>F70</f>
        <v>14003</v>
      </c>
      <c r="G65" s="35">
        <f>G70</f>
        <v>46200</v>
      </c>
      <c r="H65" s="35">
        <f>H70</f>
        <v>56384</v>
      </c>
      <c r="I65" s="35">
        <f aca="true" t="shared" si="2" ref="I65:P65">I70</f>
        <v>10184</v>
      </c>
      <c r="J65" s="35">
        <f t="shared" si="2"/>
        <v>0</v>
      </c>
      <c r="K65" s="35">
        <f t="shared" si="2"/>
        <v>0</v>
      </c>
      <c r="L65" s="35">
        <f t="shared" si="2"/>
        <v>10184</v>
      </c>
      <c r="M65" s="35">
        <f t="shared" si="2"/>
        <v>46200</v>
      </c>
      <c r="N65" s="35">
        <f t="shared" si="2"/>
        <v>0</v>
      </c>
      <c r="O65" s="35">
        <f t="shared" si="2"/>
        <v>0</v>
      </c>
      <c r="P65" s="35">
        <f t="shared" si="2"/>
        <v>46200</v>
      </c>
      <c r="Q65" s="11"/>
      <c r="R65" s="11"/>
      <c r="S65" s="11"/>
    </row>
    <row r="66" spans="1:19" s="10" customFormat="1" ht="12.75" customHeight="1">
      <c r="A66" s="39"/>
      <c r="B66" s="20" t="s">
        <v>18</v>
      </c>
      <c r="C66" s="45" t="s">
        <v>58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7"/>
      <c r="Q66" s="11"/>
      <c r="R66" s="11"/>
      <c r="S66" s="11"/>
    </row>
    <row r="67" spans="1:19" s="10" customFormat="1" ht="12.75" customHeight="1">
      <c r="A67" s="40"/>
      <c r="B67" s="4" t="s">
        <v>19</v>
      </c>
      <c r="C67" s="48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50"/>
      <c r="Q67" s="11"/>
      <c r="R67" s="11"/>
      <c r="S67" s="11"/>
    </row>
    <row r="68" spans="1:19" s="10" customFormat="1" ht="12" customHeight="1">
      <c r="A68" s="40"/>
      <c r="B68" s="4" t="s">
        <v>20</v>
      </c>
      <c r="C68" s="48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50"/>
      <c r="Q68" s="11"/>
      <c r="R68" s="11"/>
      <c r="S68" s="11"/>
    </row>
    <row r="69" spans="1:19" s="10" customFormat="1" ht="11.25" customHeight="1">
      <c r="A69" s="40"/>
      <c r="B69" s="4" t="s">
        <v>21</v>
      </c>
      <c r="C69" s="51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3"/>
      <c r="Q69" s="11"/>
      <c r="R69" s="11"/>
      <c r="S69" s="11"/>
    </row>
    <row r="70" spans="1:19" s="10" customFormat="1" ht="11.25" customHeight="1">
      <c r="A70" s="40"/>
      <c r="B70" s="7" t="s">
        <v>22</v>
      </c>
      <c r="C70" s="7"/>
      <c r="D70" s="8" t="s">
        <v>59</v>
      </c>
      <c r="E70" s="33">
        <f>SUM(E71:E74)</f>
        <v>60203</v>
      </c>
      <c r="F70" s="33">
        <f>SUM(F71:F74)</f>
        <v>14003</v>
      </c>
      <c r="G70" s="33">
        <f>SUM(G71:G74)</f>
        <v>46200</v>
      </c>
      <c r="H70" s="33">
        <f>I70+M70</f>
        <v>56384</v>
      </c>
      <c r="I70" s="33">
        <f>SUM(J70:L70)</f>
        <v>10184</v>
      </c>
      <c r="J70" s="33">
        <f>SUM(J71:J74)</f>
        <v>0</v>
      </c>
      <c r="K70" s="33">
        <v>0</v>
      </c>
      <c r="L70" s="33">
        <v>10184</v>
      </c>
      <c r="M70" s="33">
        <f>SUM(N70+O70+P70)</f>
        <v>46200</v>
      </c>
      <c r="N70" s="33">
        <f>SUM(N71:N74)</f>
        <v>0</v>
      </c>
      <c r="O70" s="33">
        <f>SUM(O71:O74)</f>
        <v>0</v>
      </c>
      <c r="P70" s="33">
        <v>46200</v>
      </c>
      <c r="Q70" s="11"/>
      <c r="R70" s="11"/>
      <c r="S70" s="11"/>
    </row>
    <row r="71" spans="1:16" ht="11.25">
      <c r="A71" s="40"/>
      <c r="B71" s="4" t="s">
        <v>36</v>
      </c>
      <c r="C71" s="57"/>
      <c r="D71" s="57"/>
      <c r="E71" s="26"/>
      <c r="F71" s="26"/>
      <c r="G71" s="26"/>
      <c r="H71" s="43"/>
      <c r="I71" s="43"/>
      <c r="J71" s="43"/>
      <c r="K71" s="43"/>
      <c r="L71" s="43"/>
      <c r="M71" s="43"/>
      <c r="N71" s="42"/>
      <c r="O71" s="43"/>
      <c r="P71" s="43"/>
    </row>
    <row r="72" spans="1:16" ht="11.25">
      <c r="A72" s="40"/>
      <c r="B72" s="4" t="s">
        <v>37</v>
      </c>
      <c r="C72" s="57"/>
      <c r="D72" s="57"/>
      <c r="E72" s="27"/>
      <c r="F72" s="27"/>
      <c r="G72" s="27"/>
      <c r="H72" s="43"/>
      <c r="I72" s="43"/>
      <c r="J72" s="43"/>
      <c r="K72" s="43"/>
      <c r="L72" s="43"/>
      <c r="M72" s="43"/>
      <c r="N72" s="42"/>
      <c r="O72" s="43"/>
      <c r="P72" s="43"/>
    </row>
    <row r="73" spans="1:16" ht="11.25">
      <c r="A73" s="40"/>
      <c r="B73" s="4" t="s">
        <v>41</v>
      </c>
      <c r="C73" s="57"/>
      <c r="D73" s="57"/>
      <c r="E73" s="27">
        <v>3819</v>
      </c>
      <c r="F73" s="27">
        <v>3819</v>
      </c>
      <c r="G73" s="28">
        <v>0</v>
      </c>
      <c r="H73" s="44"/>
      <c r="I73" s="44"/>
      <c r="J73" s="44"/>
      <c r="K73" s="44"/>
      <c r="L73" s="44"/>
      <c r="M73" s="44"/>
      <c r="N73" s="42"/>
      <c r="O73" s="44"/>
      <c r="P73" s="44"/>
    </row>
    <row r="74" spans="1:16" s="24" customFormat="1" ht="12.75" customHeight="1">
      <c r="A74" s="41"/>
      <c r="B74" s="25" t="s">
        <v>42</v>
      </c>
      <c r="C74" s="58"/>
      <c r="D74" s="58"/>
      <c r="E74" s="29">
        <f>F74+G74</f>
        <v>56384</v>
      </c>
      <c r="F74" s="29">
        <v>10184</v>
      </c>
      <c r="G74" s="29">
        <v>46200</v>
      </c>
      <c r="H74" s="44"/>
      <c r="I74" s="44"/>
      <c r="J74" s="44"/>
      <c r="K74" s="44"/>
      <c r="L74" s="44"/>
      <c r="M74" s="44"/>
      <c r="N74" s="42"/>
      <c r="O74" s="44"/>
      <c r="P74" s="44"/>
    </row>
    <row r="75" spans="1:16" s="24" customFormat="1" ht="27.75" customHeight="1">
      <c r="A75" s="79" t="s">
        <v>23</v>
      </c>
      <c r="B75" s="79"/>
      <c r="C75" s="83" t="s">
        <v>1</v>
      </c>
      <c r="D75" s="84"/>
      <c r="E75" s="34">
        <f aca="true" t="shared" si="3" ref="E75:P75">E65+E10</f>
        <v>4764742.83</v>
      </c>
      <c r="F75" s="34">
        <f t="shared" si="3"/>
        <v>2505279.08</v>
      </c>
      <c r="G75" s="34">
        <f t="shared" si="3"/>
        <v>2259463.75</v>
      </c>
      <c r="H75" s="34">
        <f t="shared" si="3"/>
        <v>4635831.23</v>
      </c>
      <c r="I75" s="34">
        <f t="shared" si="3"/>
        <v>2376367.48</v>
      </c>
      <c r="J75" s="34">
        <f t="shared" si="3"/>
        <v>0</v>
      </c>
      <c r="K75" s="34">
        <f t="shared" si="3"/>
        <v>0</v>
      </c>
      <c r="L75" s="34">
        <f t="shared" si="3"/>
        <v>2376367.48</v>
      </c>
      <c r="M75" s="34">
        <f t="shared" si="3"/>
        <v>2259463.75</v>
      </c>
      <c r="N75" s="34">
        <f t="shared" si="3"/>
        <v>0</v>
      </c>
      <c r="O75" s="34">
        <f t="shared" si="3"/>
        <v>0</v>
      </c>
      <c r="P75" s="34">
        <f t="shared" si="3"/>
        <v>2259463.75</v>
      </c>
    </row>
    <row r="77" spans="1:10" ht="11.25">
      <c r="A77" s="80" t="s">
        <v>24</v>
      </c>
      <c r="B77" s="80"/>
      <c r="C77" s="80"/>
      <c r="D77" s="80"/>
      <c r="E77" s="80"/>
      <c r="F77" s="80"/>
      <c r="G77" s="80"/>
      <c r="H77" s="80"/>
      <c r="I77" s="80"/>
      <c r="J77" s="80"/>
    </row>
    <row r="78" spans="1:16" ht="11.25">
      <c r="A78" s="1" t="s">
        <v>25</v>
      </c>
      <c r="P78" s="6"/>
    </row>
    <row r="79" spans="5:9" ht="11.25">
      <c r="E79" s="9"/>
      <c r="F79" s="9"/>
      <c r="G79" s="9"/>
      <c r="H79" s="9"/>
      <c r="I79" s="9"/>
    </row>
    <row r="80" spans="1:2" ht="11.25">
      <c r="A80" s="1" t="s">
        <v>43</v>
      </c>
      <c r="B80" s="14"/>
    </row>
  </sheetData>
  <sheetProtection/>
  <mergeCells count="115">
    <mergeCell ref="I61:I64"/>
    <mergeCell ref="J61:J64"/>
    <mergeCell ref="A1:P1"/>
    <mergeCell ref="C75:D75"/>
    <mergeCell ref="C56:P59"/>
    <mergeCell ref="K61:K64"/>
    <mergeCell ref="L61:L64"/>
    <mergeCell ref="O61:O64"/>
    <mergeCell ref="P61:P64"/>
    <mergeCell ref="A56:A64"/>
    <mergeCell ref="C61:C64"/>
    <mergeCell ref="D61:D64"/>
    <mergeCell ref="M7:M8"/>
    <mergeCell ref="J7:L7"/>
    <mergeCell ref="A3:A8"/>
    <mergeCell ref="B3:B8"/>
    <mergeCell ref="F3:G3"/>
    <mergeCell ref="H3:P3"/>
    <mergeCell ref="H61:H64"/>
    <mergeCell ref="D25:D28"/>
    <mergeCell ref="L25:L28"/>
    <mergeCell ref="M61:M64"/>
    <mergeCell ref="N61:N64"/>
    <mergeCell ref="C11:P14"/>
    <mergeCell ref="F4:F8"/>
    <mergeCell ref="C3:C8"/>
    <mergeCell ref="D3:D8"/>
    <mergeCell ref="E3:E8"/>
    <mergeCell ref="M6:P6"/>
    <mergeCell ref="K25:K28"/>
    <mergeCell ref="C10:D10"/>
    <mergeCell ref="A75:B75"/>
    <mergeCell ref="A77:J77"/>
    <mergeCell ref="A20:A28"/>
    <mergeCell ref="C20:P23"/>
    <mergeCell ref="N25:N28"/>
    <mergeCell ref="O25:O28"/>
    <mergeCell ref="P25:P28"/>
    <mergeCell ref="C25:C28"/>
    <mergeCell ref="H4:P4"/>
    <mergeCell ref="I5:P5"/>
    <mergeCell ref="G4:G8"/>
    <mergeCell ref="I6:L6"/>
    <mergeCell ref="I7:I8"/>
    <mergeCell ref="N7:P7"/>
    <mergeCell ref="H5:H8"/>
    <mergeCell ref="N43:N46"/>
    <mergeCell ref="O43:O46"/>
    <mergeCell ref="P43:P46"/>
    <mergeCell ref="K43:K46"/>
    <mergeCell ref="J43:J46"/>
    <mergeCell ref="A38:A46"/>
    <mergeCell ref="H25:H28"/>
    <mergeCell ref="I25:I28"/>
    <mergeCell ref="D34:D37"/>
    <mergeCell ref="H34:H37"/>
    <mergeCell ref="I34:I37"/>
    <mergeCell ref="C43:C46"/>
    <mergeCell ref="D43:D46"/>
    <mergeCell ref="C29:P32"/>
    <mergeCell ref="L43:L46"/>
    <mergeCell ref="M43:M46"/>
    <mergeCell ref="P16:P19"/>
    <mergeCell ref="A11:A19"/>
    <mergeCell ref="C16:C19"/>
    <mergeCell ref="D16:D19"/>
    <mergeCell ref="H16:H19"/>
    <mergeCell ref="I16:I19"/>
    <mergeCell ref="J16:J19"/>
    <mergeCell ref="K16:K19"/>
    <mergeCell ref="L16:L19"/>
    <mergeCell ref="M16:M19"/>
    <mergeCell ref="A29:A37"/>
    <mergeCell ref="J34:J37"/>
    <mergeCell ref="K34:K37"/>
    <mergeCell ref="L34:L37"/>
    <mergeCell ref="M34:M37"/>
    <mergeCell ref="O16:O19"/>
    <mergeCell ref="N16:N19"/>
    <mergeCell ref="C34:C37"/>
    <mergeCell ref="M25:M28"/>
    <mergeCell ref="J25:J28"/>
    <mergeCell ref="L52:L55"/>
    <mergeCell ref="M52:M55"/>
    <mergeCell ref="N52:N55"/>
    <mergeCell ref="N34:N37"/>
    <mergeCell ref="O34:O37"/>
    <mergeCell ref="P34:P37"/>
    <mergeCell ref="C47:P50"/>
    <mergeCell ref="C38:P41"/>
    <mergeCell ref="H43:H46"/>
    <mergeCell ref="I43:I46"/>
    <mergeCell ref="C52:C55"/>
    <mergeCell ref="D52:D55"/>
    <mergeCell ref="H52:H55"/>
    <mergeCell ref="I52:I55"/>
    <mergeCell ref="J52:J55"/>
    <mergeCell ref="K52:K55"/>
    <mergeCell ref="O52:O55"/>
    <mergeCell ref="P52:P55"/>
    <mergeCell ref="A47:A55"/>
    <mergeCell ref="C71:C74"/>
    <mergeCell ref="D71:D74"/>
    <mergeCell ref="H71:H74"/>
    <mergeCell ref="I71:I74"/>
    <mergeCell ref="J71:J74"/>
    <mergeCell ref="K71:K74"/>
    <mergeCell ref="L71:L74"/>
    <mergeCell ref="A65:B65"/>
    <mergeCell ref="A66:A74"/>
    <mergeCell ref="N71:N74"/>
    <mergeCell ref="O71:O74"/>
    <mergeCell ref="P71:P74"/>
    <mergeCell ref="C66:P69"/>
    <mergeCell ref="M71:M74"/>
  </mergeCells>
  <printOptions/>
  <pageMargins left="0.3937007874015748" right="0.5511811023622047" top="0.7480314960629921" bottom="0.5905511811023623" header="0.1968503937007874" footer="0.11811023622047245"/>
  <pageSetup horizontalDpi="600" verticalDpi="600" orientation="landscape" paperSize="9" scale="85" r:id="rId1"/>
  <headerFooter alignWithMargins="0">
    <oddHeader>&amp;R&amp;9Załącznik nr 4 
 do Uchwały Rady Gminy Piecki nr XLIX/317/18 z dnia 26.06.2018 r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2018-06-28T07:08:51Z</cp:lastPrinted>
  <dcterms:created xsi:type="dcterms:W3CDTF">1998-12-09T13:02:10Z</dcterms:created>
  <dcterms:modified xsi:type="dcterms:W3CDTF">2018-06-28T07:08:53Z</dcterms:modified>
  <cp:category/>
  <cp:version/>
  <cp:contentType/>
  <cp:contentStatus/>
</cp:coreProperties>
</file>